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rifasmj\Desktop\Drupal Web Files\stu Fall2015_Web\"/>
    </mc:Choice>
  </mc:AlternateContent>
  <bookViews>
    <workbookView xWindow="0" yWindow="0" windowWidth="10365" windowHeight="8625"/>
  </bookViews>
  <sheets>
    <sheet name="UG_Status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8" i="9" l="1"/>
  <c r="E198" i="9"/>
  <c r="G198" i="9"/>
  <c r="F193" i="9"/>
  <c r="E193" i="9"/>
  <c r="G193" i="9"/>
  <c r="F177" i="9"/>
  <c r="F181" i="9" s="1"/>
  <c r="E177" i="9"/>
  <c r="E181" i="9" s="1"/>
  <c r="G177" i="9"/>
  <c r="G181" i="9" s="1"/>
  <c r="F167" i="9"/>
  <c r="E167" i="9"/>
  <c r="G167" i="9"/>
  <c r="F159" i="9"/>
  <c r="E159" i="9"/>
  <c r="G159" i="9"/>
  <c r="F155" i="9"/>
  <c r="E155" i="9"/>
  <c r="G155" i="9"/>
  <c r="F151" i="9"/>
  <c r="E151" i="9"/>
  <c r="G151" i="9"/>
  <c r="F144" i="9"/>
  <c r="E144" i="9"/>
  <c r="E146" i="9" s="1"/>
  <c r="G144" i="9"/>
  <c r="F140" i="9"/>
  <c r="E140" i="9"/>
  <c r="G140" i="9"/>
  <c r="F136" i="9"/>
  <c r="E136" i="9"/>
  <c r="G136" i="9"/>
  <c r="F132" i="9"/>
  <c r="E132" i="9"/>
  <c r="G132" i="9"/>
  <c r="F127" i="9"/>
  <c r="E127" i="9"/>
  <c r="G127" i="9"/>
  <c r="F119" i="9"/>
  <c r="E119" i="9"/>
  <c r="G119" i="9"/>
  <c r="F110" i="9"/>
  <c r="E110" i="9"/>
  <c r="G110" i="9"/>
  <c r="F106" i="9"/>
  <c r="F146" i="9" s="1"/>
  <c r="E106" i="9"/>
  <c r="G106" i="9"/>
  <c r="F102" i="9"/>
  <c r="E102" i="9"/>
  <c r="G102" i="9"/>
  <c r="F98" i="9"/>
  <c r="E98" i="9"/>
  <c r="G98" i="9"/>
  <c r="F84" i="9"/>
  <c r="F86" i="9" s="1"/>
  <c r="E84" i="9"/>
  <c r="G84" i="9"/>
  <c r="G86" i="9" s="1"/>
  <c r="F80" i="9"/>
  <c r="E80" i="9"/>
  <c r="G80" i="9"/>
  <c r="F70" i="9"/>
  <c r="E70" i="9"/>
  <c r="E86" i="9" s="1"/>
  <c r="G70" i="9"/>
  <c r="F53" i="9"/>
  <c r="E53" i="9"/>
  <c r="G53" i="9"/>
  <c r="F49" i="9"/>
  <c r="E49" i="9"/>
  <c r="G49" i="9"/>
  <c r="F39" i="9"/>
  <c r="E39" i="9"/>
  <c r="G39" i="9"/>
  <c r="F32" i="9"/>
  <c r="E32" i="9"/>
  <c r="G32" i="9"/>
  <c r="F26" i="9"/>
  <c r="E26" i="9"/>
  <c r="G26" i="9"/>
  <c r="F15" i="9"/>
  <c r="E15" i="9"/>
  <c r="G15" i="9"/>
  <c r="F8" i="9"/>
  <c r="E8" i="9"/>
  <c r="G8" i="9"/>
  <c r="E200" i="9" l="1"/>
  <c r="G146" i="9"/>
  <c r="G200" i="9" s="1"/>
  <c r="G61" i="9"/>
  <c r="E61" i="9"/>
  <c r="F61" i="9"/>
  <c r="F200" i="9" s="1"/>
</calcChain>
</file>

<file path=xl/sharedStrings.xml><?xml version="1.0" encoding="utf-8"?>
<sst xmlns="http://schemas.openxmlformats.org/spreadsheetml/2006/main" count="416" uniqueCount="285">
  <si>
    <t>Department</t>
  </si>
  <si>
    <t>Major</t>
  </si>
  <si>
    <t>Program</t>
  </si>
  <si>
    <t>Fall 2015</t>
  </si>
  <si>
    <t>Business</t>
  </si>
  <si>
    <t>BSA</t>
  </si>
  <si>
    <t>Business Administration</t>
  </si>
  <si>
    <t>BS-SP</t>
  </si>
  <si>
    <t>ENG</t>
  </si>
  <si>
    <t>English</t>
  </si>
  <si>
    <t>BA-AH</t>
  </si>
  <si>
    <t>DIE</t>
  </si>
  <si>
    <t>Dietetics</t>
  </si>
  <si>
    <t>CRJ</t>
  </si>
  <si>
    <t>Criminal Justice</t>
  </si>
  <si>
    <t>Continuing Professional Studie</t>
  </si>
  <si>
    <t>CSC</t>
  </si>
  <si>
    <t>Continuing Studies/Contract Co</t>
  </si>
  <si>
    <t>CONTED-UG</t>
  </si>
  <si>
    <t>Elementary Education &amp; Reading</t>
  </si>
  <si>
    <t>UNC</t>
  </si>
  <si>
    <t>University College</t>
  </si>
  <si>
    <t>INS</t>
  </si>
  <si>
    <t>Individualized Studies</t>
  </si>
  <si>
    <t>BS-UC</t>
  </si>
  <si>
    <t>NON</t>
  </si>
  <si>
    <t>UG Non-Matriculated</t>
  </si>
  <si>
    <t>EXE</t>
  </si>
  <si>
    <t>Exceptional Education</t>
  </si>
  <si>
    <t>PSY</t>
  </si>
  <si>
    <t>Psychology</t>
  </si>
  <si>
    <t>BA-NS</t>
  </si>
  <si>
    <t>SOC</t>
  </si>
  <si>
    <t>Sociology</t>
  </si>
  <si>
    <t>PSC</t>
  </si>
  <si>
    <t>Political Science</t>
  </si>
  <si>
    <t>Engineering Technology</t>
  </si>
  <si>
    <t>MET</t>
  </si>
  <si>
    <t>Mechanical Engineering Tech</t>
  </si>
  <si>
    <t>FTT</t>
  </si>
  <si>
    <t>Fashion Textile Technology</t>
  </si>
  <si>
    <t>Fashion and Textile Technology</t>
  </si>
  <si>
    <t>CIS</t>
  </si>
  <si>
    <t>Computer Information Systems</t>
  </si>
  <si>
    <t>ECO</t>
  </si>
  <si>
    <t>Economics and Finance</t>
  </si>
  <si>
    <t>Economics</t>
  </si>
  <si>
    <t>BS-NS</t>
  </si>
  <si>
    <t>BSAW</t>
  </si>
  <si>
    <t>Pre-Business Administration</t>
  </si>
  <si>
    <t>PREMAJ-SP</t>
  </si>
  <si>
    <t>BIO</t>
  </si>
  <si>
    <t>Biology</t>
  </si>
  <si>
    <t>COM</t>
  </si>
  <si>
    <t>Communication</t>
  </si>
  <si>
    <t>Communication Studies</t>
  </si>
  <si>
    <t>ENS</t>
  </si>
  <si>
    <t>English 7-12</t>
  </si>
  <si>
    <t>UG-PBC-AH</t>
  </si>
  <si>
    <t>TED</t>
  </si>
  <si>
    <t>Technology Education</t>
  </si>
  <si>
    <t>JBS</t>
  </si>
  <si>
    <t>Journalism</t>
  </si>
  <si>
    <t>SWK</t>
  </si>
  <si>
    <t>Social Work</t>
  </si>
  <si>
    <t>CTE</t>
  </si>
  <si>
    <t>Career &amp; Technical Ed</t>
  </si>
  <si>
    <t>FCS</t>
  </si>
  <si>
    <t>Family and Consumer Sci Edu</t>
  </si>
  <si>
    <t>BS-ED</t>
  </si>
  <si>
    <t>CEDW</t>
  </si>
  <si>
    <t>Undeclared-Childhood Education</t>
  </si>
  <si>
    <t>PREMAJ-UC</t>
  </si>
  <si>
    <t>Modern and Classical Languages</t>
  </si>
  <si>
    <t>SPS</t>
  </si>
  <si>
    <t>Spanish 7-12</t>
  </si>
  <si>
    <t>BS-AH</t>
  </si>
  <si>
    <t>Earth Sciences and Science Edu</t>
  </si>
  <si>
    <t>EAS</t>
  </si>
  <si>
    <t>Earth Sciences</t>
  </si>
  <si>
    <t>MAT</t>
  </si>
  <si>
    <t>Mathematics</t>
  </si>
  <si>
    <t>MTS</t>
  </si>
  <si>
    <t>Mathematics 7-12</t>
  </si>
  <si>
    <t>MSED-NS</t>
  </si>
  <si>
    <t>CHE</t>
  </si>
  <si>
    <t>Chemistry</t>
  </si>
  <si>
    <t>MDP</t>
  </si>
  <si>
    <t>Media Production</t>
  </si>
  <si>
    <t>ECE</t>
  </si>
  <si>
    <t>Early Childhood Education</t>
  </si>
  <si>
    <t>AED</t>
  </si>
  <si>
    <t>Art Education</t>
  </si>
  <si>
    <t>Art Education K-12</t>
  </si>
  <si>
    <t>Fine Arts</t>
  </si>
  <si>
    <t>ART</t>
  </si>
  <si>
    <t>Art</t>
  </si>
  <si>
    <t>HIS</t>
  </si>
  <si>
    <t>History and Social Studies Edu</t>
  </si>
  <si>
    <t>HEW</t>
  </si>
  <si>
    <t>Health and Wellness</t>
  </si>
  <si>
    <t>Health/Wellness</t>
  </si>
  <si>
    <t>School Of Arts and Humanities</t>
  </si>
  <si>
    <t>ALT</t>
  </si>
  <si>
    <t>Arts and Letters</t>
  </si>
  <si>
    <t>Design</t>
  </si>
  <si>
    <t>CMD</t>
  </si>
  <si>
    <t>Communication Design</t>
  </si>
  <si>
    <t>BFA-AH</t>
  </si>
  <si>
    <t>THA</t>
  </si>
  <si>
    <t>Theater</t>
  </si>
  <si>
    <t>SLP</t>
  </si>
  <si>
    <t>Speech Language Pathology</t>
  </si>
  <si>
    <t>Speech-Language Pathology</t>
  </si>
  <si>
    <t>ETE</t>
  </si>
  <si>
    <t>Elec Engineer Tech, Electronic</t>
  </si>
  <si>
    <t>PDG</t>
  </si>
  <si>
    <t>Non-Matric Post Degree</t>
  </si>
  <si>
    <t>History</t>
  </si>
  <si>
    <t>ANT</t>
  </si>
  <si>
    <t>Anthropology</t>
  </si>
  <si>
    <t>PCM</t>
  </si>
  <si>
    <t>Public Communication</t>
  </si>
  <si>
    <t>Career &amp; Technical Education</t>
  </si>
  <si>
    <t>CED</t>
  </si>
  <si>
    <t>Childhood Education</t>
  </si>
  <si>
    <t>UG-PBC-SP</t>
  </si>
  <si>
    <t>HTR</t>
  </si>
  <si>
    <t>Hospitality &amp; Tourism</t>
  </si>
  <si>
    <t>Hospitality Administration</t>
  </si>
  <si>
    <t>SOA</t>
  </si>
  <si>
    <t>Applied Sociology</t>
  </si>
  <si>
    <t>ECC</t>
  </si>
  <si>
    <t>Early Childhood and Childhood</t>
  </si>
  <si>
    <t>BME</t>
  </si>
  <si>
    <t>Business and Marketing Ed</t>
  </si>
  <si>
    <t>TEC</t>
  </si>
  <si>
    <t>Industrial Technology</t>
  </si>
  <si>
    <t>Tchrs Exceptnal Educ &amp; Elem Ed</t>
  </si>
  <si>
    <t>BSED-ED</t>
  </si>
  <si>
    <t>GEG</t>
  </si>
  <si>
    <t>Geography &amp; Planning</t>
  </si>
  <si>
    <t>URP</t>
  </si>
  <si>
    <t>Urban Regional Analysis &amp; Plan</t>
  </si>
  <si>
    <t>SCL</t>
  </si>
  <si>
    <t>Sculpture</t>
  </si>
  <si>
    <t>PTG</t>
  </si>
  <si>
    <t>Painting</t>
  </si>
  <si>
    <t>MJD</t>
  </si>
  <si>
    <t>Metals/Jewelry</t>
  </si>
  <si>
    <t>WRT</t>
  </si>
  <si>
    <t>Writing</t>
  </si>
  <si>
    <t>SSS</t>
  </si>
  <si>
    <t>Social Studies 7-12</t>
  </si>
  <si>
    <t>NONDEGREE-UG</t>
  </si>
  <si>
    <t>SSX</t>
  </si>
  <si>
    <t>Social Studies Education 5-12</t>
  </si>
  <si>
    <t>UG-PBC-ED</t>
  </si>
  <si>
    <t>MUS</t>
  </si>
  <si>
    <t>Music</t>
  </si>
  <si>
    <t>MUE</t>
  </si>
  <si>
    <t>Music Education</t>
  </si>
  <si>
    <t>MUSB-AH</t>
  </si>
  <si>
    <t>Geography</t>
  </si>
  <si>
    <t>CHS</t>
  </si>
  <si>
    <t>Chemistry 7-12</t>
  </si>
  <si>
    <t>ETS</t>
  </si>
  <si>
    <t>Elec Eng Tec, Smart Grid</t>
  </si>
  <si>
    <t>PHY</t>
  </si>
  <si>
    <t>Physics</t>
  </si>
  <si>
    <t>CMT</t>
  </si>
  <si>
    <t>Childhood Education and Mathem</t>
  </si>
  <si>
    <t>GEO</t>
  </si>
  <si>
    <t>Geology</t>
  </si>
  <si>
    <t>SPN</t>
  </si>
  <si>
    <t>Spanish</t>
  </si>
  <si>
    <t>Undeclared</t>
  </si>
  <si>
    <t>INR</t>
  </si>
  <si>
    <t>International Relations</t>
  </si>
  <si>
    <t>UG-PBC-NS</t>
  </si>
  <si>
    <t>CISW</t>
  </si>
  <si>
    <t>Pre-Computer Info Systems</t>
  </si>
  <si>
    <t>PHO</t>
  </si>
  <si>
    <t>Photography</t>
  </si>
  <si>
    <t>CEN</t>
  </si>
  <si>
    <t>Childhood Education and Englis</t>
  </si>
  <si>
    <t>SPA</t>
  </si>
  <si>
    <t>Spanish Language &amp; Literature</t>
  </si>
  <si>
    <t>FRE</t>
  </si>
  <si>
    <t>French</t>
  </si>
  <si>
    <t>TFA</t>
  </si>
  <si>
    <t>Television and Film Arts</t>
  </si>
  <si>
    <t>PHI</t>
  </si>
  <si>
    <t>Philosophy</t>
  </si>
  <si>
    <t>AMT</t>
  </si>
  <si>
    <t>Applied Mathematics</t>
  </si>
  <si>
    <t>WFD</t>
  </si>
  <si>
    <t>Wood/Furniture</t>
  </si>
  <si>
    <t>SWKW</t>
  </si>
  <si>
    <t>Pre-Social Work</t>
  </si>
  <si>
    <t>CRJW</t>
  </si>
  <si>
    <t>Pre-Criminal Justice</t>
  </si>
  <si>
    <t>Philosophy and Humanities</t>
  </si>
  <si>
    <t>ARH</t>
  </si>
  <si>
    <t>Art History</t>
  </si>
  <si>
    <t>FIB</t>
  </si>
  <si>
    <t>Fibers</t>
  </si>
  <si>
    <t>CER</t>
  </si>
  <si>
    <t>Ceramics</t>
  </si>
  <si>
    <t>Interior Design</t>
  </si>
  <si>
    <t>INT</t>
  </si>
  <si>
    <t>FRC</t>
  </si>
  <si>
    <t>Forensic Chemistry</t>
  </si>
  <si>
    <t>FRCW</t>
  </si>
  <si>
    <t>Pre-forensic Chemistry</t>
  </si>
  <si>
    <t>PREMAJ-NS</t>
  </si>
  <si>
    <t>FRS</t>
  </si>
  <si>
    <t>French 7-12</t>
  </si>
  <si>
    <t>CSS</t>
  </si>
  <si>
    <t>Childhood Education and Social</t>
  </si>
  <si>
    <t>MTX</t>
  </si>
  <si>
    <t>Mathematics 5-12</t>
  </si>
  <si>
    <t>CSH</t>
  </si>
  <si>
    <t>Childhood Education and Spanis</t>
  </si>
  <si>
    <t>EXEW</t>
  </si>
  <si>
    <t>Pre-Exceptional Education</t>
  </si>
  <si>
    <t>PREMAJ-ED</t>
  </si>
  <si>
    <t>PHA</t>
  </si>
  <si>
    <t>Physics Education 7-12, Altern</t>
  </si>
  <si>
    <t>NSE</t>
  </si>
  <si>
    <t>National Student Exchange</t>
  </si>
  <si>
    <t>BPS</t>
  </si>
  <si>
    <t>Pre-Childhood Education (Buffa</t>
  </si>
  <si>
    <t>JPS</t>
  </si>
  <si>
    <t>HS Jump Start</t>
  </si>
  <si>
    <t>FEX</t>
  </si>
  <si>
    <t>Foreign Exchange</t>
  </si>
  <si>
    <t>BMEW</t>
  </si>
  <si>
    <t>Pre-Business and Marketing Ed</t>
  </si>
  <si>
    <t>ELEW</t>
  </si>
  <si>
    <t>Pre-Elementary Education</t>
  </si>
  <si>
    <t>Health, Nutrition &amp; Dietetics</t>
  </si>
  <si>
    <t>Art Education Total</t>
  </si>
  <si>
    <t>English Total</t>
  </si>
  <si>
    <t>Music Total</t>
  </si>
  <si>
    <t>Career &amp; Technical Ed Total</t>
  </si>
  <si>
    <t>Elementary Education &amp; Reading Total</t>
  </si>
  <si>
    <t>Exceptional Education Total</t>
  </si>
  <si>
    <t>Chemistry Total</t>
  </si>
  <si>
    <t>Mathematics Total</t>
  </si>
  <si>
    <t>Earth Sciences and Science Edu Total</t>
  </si>
  <si>
    <t>Economics and Finance Total</t>
  </si>
  <si>
    <t>History and Social Studies Edu Total</t>
  </si>
  <si>
    <t>Physics Total</t>
  </si>
  <si>
    <t>Political Science Total</t>
  </si>
  <si>
    <t>Computer Information Systems Total</t>
  </si>
  <si>
    <t>Criminal Justice Total</t>
  </si>
  <si>
    <t>Engineering Technology Total</t>
  </si>
  <si>
    <t>Continuing Professional Studie Total</t>
  </si>
  <si>
    <t>University College Total</t>
  </si>
  <si>
    <t>Communication Total</t>
  </si>
  <si>
    <t>Design Total</t>
  </si>
  <si>
    <t>Fine Arts Total</t>
  </si>
  <si>
    <t>Modern and Classical Languages Total</t>
  </si>
  <si>
    <t>Geography &amp; Planning Total</t>
  </si>
  <si>
    <t>Psychology Total</t>
  </si>
  <si>
    <t>Sociology Total</t>
  </si>
  <si>
    <t>Business Total</t>
  </si>
  <si>
    <t>Social Work Total</t>
  </si>
  <si>
    <t>School of Arts and Humanities</t>
  </si>
  <si>
    <t>School of Education</t>
  </si>
  <si>
    <t>School of The Professions</t>
  </si>
  <si>
    <t>School of Natural and Social Sciences</t>
  </si>
  <si>
    <t>School of The Professions Totals</t>
  </si>
  <si>
    <t>School of Education Totals</t>
  </si>
  <si>
    <t>Major Description</t>
  </si>
  <si>
    <t>Total</t>
  </si>
  <si>
    <t>FT</t>
  </si>
  <si>
    <t>PT</t>
  </si>
  <si>
    <t>School of Arts and Humanities Totals</t>
  </si>
  <si>
    <t>Continuing and Professional Studies</t>
  </si>
  <si>
    <t>All Undergraduates Totals</t>
  </si>
  <si>
    <t>Undergraduate  Enrollment by School, Department and Programs</t>
  </si>
  <si>
    <t>[Fall 2015 - Fact Sheet]</t>
  </si>
  <si>
    <t>[Institutional Research Home]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</si>
</sst>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0" fillId="0" borderId="0" xfId="0" applyNumberFormat="1"/>
    <xf numFmtId="0" fontId="1" fillId="0" borderId="0" xfId="0" applyNumberFormat="1" applyFont="1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2" fillId="0" borderId="0" xfId="0" applyNumberFormat="1" applyFont="1"/>
    <xf numFmtId="0" fontId="2" fillId="0" borderId="0" xfId="0" applyFont="1" applyBorder="1"/>
    <xf numFmtId="0" fontId="2" fillId="0" borderId="0" xfId="0" applyNumberFormat="1" applyFont="1" applyBorder="1"/>
    <xf numFmtId="0" fontId="3" fillId="0" borderId="0" xfId="0" applyFont="1" applyAlignment="1">
      <alignment horizontal="center"/>
    </xf>
    <xf numFmtId="0" fontId="4" fillId="2" borderId="0" xfId="1" applyFill="1" applyAlignment="1" applyProtection="1">
      <alignment horizontal="center"/>
    </xf>
    <xf numFmtId="0" fontId="4" fillId="0" borderId="0" xfId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stitutionalresearch.buffalostate.edu/fall-2015" TargetMode="External"/><Relationship Id="rId2" Type="http://schemas.openxmlformats.org/officeDocument/2006/relationships/hyperlink" Target="..\index.html" TargetMode="External"/><Relationship Id="rId1" Type="http://schemas.openxmlformats.org/officeDocument/2006/relationships/hyperlink" Target="../fall02files/sdf01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stitutionalresearch.buffalostate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3"/>
  <sheetViews>
    <sheetView showGridLines="0" tabSelected="1" zoomScaleNormal="100" workbookViewId="0">
      <selection activeCell="C207" sqref="C207"/>
    </sheetView>
  </sheetViews>
  <sheetFormatPr defaultRowHeight="15" x14ac:dyDescent="0.25"/>
  <cols>
    <col min="1" max="1" width="35.42578125" bestFit="1" customWidth="1"/>
    <col min="2" max="2" width="7.140625" bestFit="1" customWidth="1"/>
    <col min="3" max="3" width="15.42578125" bestFit="1" customWidth="1"/>
    <col min="4" max="4" width="31.5703125" bestFit="1" customWidth="1"/>
    <col min="5" max="6" width="5.85546875" customWidth="1"/>
    <col min="7" max="7" width="6.5703125" bestFit="1" customWidth="1"/>
  </cols>
  <sheetData>
    <row r="1" spans="1:7" ht="18.75" x14ac:dyDescent="0.3">
      <c r="A1" s="10" t="s">
        <v>3</v>
      </c>
      <c r="B1" s="10"/>
      <c r="C1" s="10"/>
      <c r="D1" s="10"/>
      <c r="E1" s="10"/>
      <c r="F1" s="10"/>
      <c r="G1" s="10"/>
    </row>
    <row r="2" spans="1:7" ht="18.75" x14ac:dyDescent="0.3">
      <c r="A2" s="10" t="s">
        <v>282</v>
      </c>
      <c r="B2" s="10"/>
      <c r="C2" s="10"/>
      <c r="D2" s="10"/>
      <c r="E2" s="10"/>
      <c r="F2" s="10"/>
      <c r="G2" s="10"/>
    </row>
    <row r="4" spans="1:7" ht="15.75" thickBot="1" x14ac:dyDescent="0.3">
      <c r="A4" s="5" t="s">
        <v>0</v>
      </c>
      <c r="B4" s="5" t="s">
        <v>1</v>
      </c>
      <c r="C4" s="5" t="s">
        <v>2</v>
      </c>
      <c r="D4" s="5" t="s">
        <v>275</v>
      </c>
      <c r="E4" s="6" t="s">
        <v>277</v>
      </c>
      <c r="F4" s="6" t="s">
        <v>278</v>
      </c>
      <c r="G4" s="6" t="s">
        <v>276</v>
      </c>
    </row>
    <row r="5" spans="1:7" ht="15.75" thickTop="1" x14ac:dyDescent="0.25">
      <c r="A5" s="4" t="s">
        <v>269</v>
      </c>
    </row>
    <row r="6" spans="1:7" x14ac:dyDescent="0.25">
      <c r="A6" t="s">
        <v>92</v>
      </c>
      <c r="B6" s="3" t="s">
        <v>91</v>
      </c>
      <c r="C6" t="s">
        <v>76</v>
      </c>
      <c r="D6" t="s">
        <v>93</v>
      </c>
      <c r="E6" s="1">
        <v>46</v>
      </c>
      <c r="F6" s="1"/>
      <c r="G6" s="1">
        <v>46</v>
      </c>
    </row>
    <row r="7" spans="1:7" x14ac:dyDescent="0.25">
      <c r="B7" s="3"/>
      <c r="C7" t="s">
        <v>58</v>
      </c>
      <c r="D7" t="s">
        <v>93</v>
      </c>
      <c r="E7" s="1">
        <v>8</v>
      </c>
      <c r="F7" s="1">
        <v>1</v>
      </c>
      <c r="G7" s="1">
        <v>9</v>
      </c>
    </row>
    <row r="8" spans="1:7" x14ac:dyDescent="0.25">
      <c r="A8" t="s">
        <v>242</v>
      </c>
      <c r="E8" s="1">
        <f t="shared" ref="E8:F8" si="0">SUM(E6:E7)</f>
        <v>54</v>
      </c>
      <c r="F8" s="1">
        <f t="shared" si="0"/>
        <v>1</v>
      </c>
      <c r="G8" s="1">
        <f>SUM(G6:G7)</f>
        <v>55</v>
      </c>
    </row>
    <row r="9" spans="1:7" x14ac:dyDescent="0.25">
      <c r="E9" s="1"/>
      <c r="F9" s="1"/>
      <c r="G9" s="1"/>
    </row>
    <row r="10" spans="1:7" x14ac:dyDescent="0.25">
      <c r="A10" t="s">
        <v>54</v>
      </c>
      <c r="B10" s="3" t="s">
        <v>53</v>
      </c>
      <c r="C10" t="s">
        <v>10</v>
      </c>
      <c r="D10" t="s">
        <v>55</v>
      </c>
      <c r="E10" s="1">
        <v>185</v>
      </c>
      <c r="F10" s="1">
        <v>20</v>
      </c>
      <c r="G10" s="1">
        <v>205</v>
      </c>
    </row>
    <row r="11" spans="1:7" x14ac:dyDescent="0.25">
      <c r="B11" s="3" t="s">
        <v>61</v>
      </c>
      <c r="C11" t="s">
        <v>10</v>
      </c>
      <c r="D11" t="s">
        <v>62</v>
      </c>
      <c r="E11" s="1">
        <v>148</v>
      </c>
      <c r="F11" s="1">
        <v>17</v>
      </c>
      <c r="G11" s="1">
        <v>165</v>
      </c>
    </row>
    <row r="12" spans="1:7" x14ac:dyDescent="0.25">
      <c r="B12" s="3" t="s">
        <v>87</v>
      </c>
      <c r="C12" t="s">
        <v>10</v>
      </c>
      <c r="D12" t="s">
        <v>88</v>
      </c>
      <c r="E12" s="1">
        <v>158</v>
      </c>
      <c r="F12" s="1">
        <v>15</v>
      </c>
      <c r="G12" s="1">
        <v>173</v>
      </c>
    </row>
    <row r="13" spans="1:7" x14ac:dyDescent="0.25">
      <c r="B13" s="3" t="s">
        <v>121</v>
      </c>
      <c r="C13" t="s">
        <v>10</v>
      </c>
      <c r="D13" t="s">
        <v>122</v>
      </c>
      <c r="E13" s="1">
        <v>143</v>
      </c>
      <c r="F13" s="1">
        <v>16</v>
      </c>
      <c r="G13" s="1">
        <v>159</v>
      </c>
    </row>
    <row r="14" spans="1:7" x14ac:dyDescent="0.25">
      <c r="B14" s="3" t="s">
        <v>190</v>
      </c>
      <c r="C14" t="s">
        <v>10</v>
      </c>
      <c r="D14" t="s">
        <v>191</v>
      </c>
      <c r="E14" s="1">
        <v>42</v>
      </c>
      <c r="F14" s="1">
        <v>2</v>
      </c>
      <c r="G14" s="1">
        <v>44</v>
      </c>
    </row>
    <row r="15" spans="1:7" x14ac:dyDescent="0.25">
      <c r="A15" t="s">
        <v>260</v>
      </c>
      <c r="E15" s="1">
        <f t="shared" ref="E15:F15" si="1">SUM(E10:E14)</f>
        <v>676</v>
      </c>
      <c r="F15" s="1">
        <f t="shared" si="1"/>
        <v>70</v>
      </c>
      <c r="G15" s="1">
        <f>SUM(G10:G14)</f>
        <v>746</v>
      </c>
    </row>
    <row r="16" spans="1:7" x14ac:dyDescent="0.25">
      <c r="E16" s="1"/>
      <c r="F16" s="1"/>
      <c r="G16" s="1"/>
    </row>
    <row r="17" spans="1:7" x14ac:dyDescent="0.25">
      <c r="A17" t="s">
        <v>105</v>
      </c>
      <c r="B17" s="3" t="s">
        <v>207</v>
      </c>
      <c r="C17" t="s">
        <v>108</v>
      </c>
      <c r="D17" t="s">
        <v>208</v>
      </c>
      <c r="E17" s="1">
        <v>3</v>
      </c>
      <c r="F17" s="1"/>
      <c r="G17" s="1">
        <v>3</v>
      </c>
    </row>
    <row r="18" spans="1:7" x14ac:dyDescent="0.25">
      <c r="B18" s="3"/>
      <c r="C18" t="s">
        <v>76</v>
      </c>
      <c r="D18" t="s">
        <v>208</v>
      </c>
      <c r="E18" s="1">
        <v>6</v>
      </c>
      <c r="F18" s="1"/>
      <c r="G18" s="1">
        <v>6</v>
      </c>
    </row>
    <row r="19" spans="1:7" x14ac:dyDescent="0.25">
      <c r="B19" s="3" t="s">
        <v>106</v>
      </c>
      <c r="C19" t="s">
        <v>108</v>
      </c>
      <c r="D19" t="s">
        <v>107</v>
      </c>
      <c r="E19" s="1">
        <v>88</v>
      </c>
      <c r="F19" s="1">
        <v>4</v>
      </c>
      <c r="G19" s="1">
        <v>92</v>
      </c>
    </row>
    <row r="20" spans="1:7" x14ac:dyDescent="0.25">
      <c r="B20" s="3" t="s">
        <v>205</v>
      </c>
      <c r="C20" t="s">
        <v>108</v>
      </c>
      <c r="D20" t="s">
        <v>206</v>
      </c>
      <c r="E20" s="1">
        <v>1</v>
      </c>
      <c r="F20" s="1"/>
      <c r="G20" s="1">
        <v>1</v>
      </c>
    </row>
    <row r="21" spans="1:7" x14ac:dyDescent="0.25">
      <c r="B21" s="3"/>
      <c r="C21" t="s">
        <v>76</v>
      </c>
      <c r="D21" t="s">
        <v>206</v>
      </c>
      <c r="E21" s="1">
        <v>4</v>
      </c>
      <c r="F21" s="1">
        <v>1</v>
      </c>
      <c r="G21" s="1">
        <v>5</v>
      </c>
    </row>
    <row r="22" spans="1:7" x14ac:dyDescent="0.25">
      <c r="B22" s="3" t="s">
        <v>148</v>
      </c>
      <c r="C22" t="s">
        <v>108</v>
      </c>
      <c r="D22" t="s">
        <v>149</v>
      </c>
      <c r="E22" s="1">
        <v>2</v>
      </c>
      <c r="F22" s="1">
        <v>2</v>
      </c>
      <c r="G22" s="1">
        <v>4</v>
      </c>
    </row>
    <row r="23" spans="1:7" x14ac:dyDescent="0.25">
      <c r="B23" s="3"/>
      <c r="C23" t="s">
        <v>76</v>
      </c>
      <c r="D23" t="s">
        <v>149</v>
      </c>
      <c r="E23" s="1">
        <v>6</v>
      </c>
      <c r="F23" s="1">
        <v>6</v>
      </c>
      <c r="G23" s="1">
        <v>12</v>
      </c>
    </row>
    <row r="24" spans="1:7" x14ac:dyDescent="0.25">
      <c r="B24" s="3" t="s">
        <v>196</v>
      </c>
      <c r="C24" t="s">
        <v>108</v>
      </c>
      <c r="D24" t="s">
        <v>197</v>
      </c>
      <c r="E24" s="1">
        <v>3</v>
      </c>
      <c r="F24" s="1"/>
      <c r="G24" s="1">
        <v>3</v>
      </c>
    </row>
    <row r="25" spans="1:7" x14ac:dyDescent="0.25">
      <c r="B25" s="3"/>
      <c r="C25" t="s">
        <v>76</v>
      </c>
      <c r="D25" t="s">
        <v>197</v>
      </c>
      <c r="E25" s="1">
        <v>6</v>
      </c>
      <c r="F25" s="1"/>
      <c r="G25" s="1">
        <v>6</v>
      </c>
    </row>
    <row r="26" spans="1:7" x14ac:dyDescent="0.25">
      <c r="A26" t="s">
        <v>261</v>
      </c>
      <c r="E26" s="1">
        <f t="shared" ref="E26:F26" si="2">SUM(E17:E25)</f>
        <v>119</v>
      </c>
      <c r="F26" s="1">
        <f t="shared" si="2"/>
        <v>13</v>
      </c>
      <c r="G26" s="1">
        <f>SUM(G17:G25)</f>
        <v>132</v>
      </c>
    </row>
    <row r="27" spans="1:7" x14ac:dyDescent="0.25">
      <c r="E27" s="1"/>
      <c r="F27" s="1"/>
      <c r="G27" s="1"/>
    </row>
    <row r="28" spans="1:7" x14ac:dyDescent="0.25">
      <c r="A28" t="s">
        <v>9</v>
      </c>
      <c r="B28" s="3" t="s">
        <v>8</v>
      </c>
      <c r="C28" t="s">
        <v>10</v>
      </c>
      <c r="D28" t="s">
        <v>9</v>
      </c>
      <c r="E28" s="1">
        <v>155</v>
      </c>
      <c r="F28" s="1">
        <v>8</v>
      </c>
      <c r="G28" s="1">
        <v>163</v>
      </c>
    </row>
    <row r="29" spans="1:7" x14ac:dyDescent="0.25">
      <c r="B29" s="3" t="s">
        <v>56</v>
      </c>
      <c r="C29" t="s">
        <v>76</v>
      </c>
      <c r="D29" t="s">
        <v>57</v>
      </c>
      <c r="E29" s="1">
        <v>38</v>
      </c>
      <c r="F29" s="1">
        <v>1</v>
      </c>
      <c r="G29" s="1">
        <v>39</v>
      </c>
    </row>
    <row r="30" spans="1:7" x14ac:dyDescent="0.25">
      <c r="B30" s="3"/>
      <c r="C30" t="s">
        <v>58</v>
      </c>
      <c r="D30" t="s">
        <v>57</v>
      </c>
      <c r="E30" s="1">
        <v>6</v>
      </c>
      <c r="F30" s="1">
        <v>3</v>
      </c>
      <c r="G30" s="1">
        <v>9</v>
      </c>
    </row>
    <row r="31" spans="1:7" x14ac:dyDescent="0.25">
      <c r="B31" s="3" t="s">
        <v>150</v>
      </c>
      <c r="C31" t="s">
        <v>10</v>
      </c>
      <c r="D31" t="s">
        <v>151</v>
      </c>
      <c r="E31" s="1">
        <v>18</v>
      </c>
      <c r="F31" s="1">
        <v>4</v>
      </c>
      <c r="G31" s="1">
        <v>22</v>
      </c>
    </row>
    <row r="32" spans="1:7" x14ac:dyDescent="0.25">
      <c r="A32" t="s">
        <v>243</v>
      </c>
      <c r="E32" s="1">
        <f t="shared" ref="E32:F32" si="3">SUM(E28:E31)</f>
        <v>217</v>
      </c>
      <c r="F32" s="1">
        <f t="shared" si="3"/>
        <v>16</v>
      </c>
      <c r="G32" s="1">
        <f>SUM(G28:G31)</f>
        <v>233</v>
      </c>
    </row>
    <row r="33" spans="1:7" x14ac:dyDescent="0.25">
      <c r="E33" s="1"/>
      <c r="F33" s="1"/>
      <c r="G33" s="1"/>
    </row>
    <row r="34" spans="1:7" x14ac:dyDescent="0.25">
      <c r="A34" t="s">
        <v>94</v>
      </c>
      <c r="B34" s="3" t="s">
        <v>203</v>
      </c>
      <c r="C34" t="s">
        <v>10</v>
      </c>
      <c r="D34" t="s">
        <v>204</v>
      </c>
      <c r="E34" s="1">
        <v>20</v>
      </c>
      <c r="F34" s="1"/>
      <c r="G34" s="1">
        <v>20</v>
      </c>
    </row>
    <row r="35" spans="1:7" x14ac:dyDescent="0.25">
      <c r="B35" s="3" t="s">
        <v>95</v>
      </c>
      <c r="C35" t="s">
        <v>10</v>
      </c>
      <c r="D35" t="s">
        <v>96</v>
      </c>
      <c r="E35" s="1">
        <v>86</v>
      </c>
      <c r="F35" s="1">
        <v>16</v>
      </c>
      <c r="G35" s="1">
        <v>102</v>
      </c>
    </row>
    <row r="36" spans="1:7" x14ac:dyDescent="0.25">
      <c r="B36" s="3" t="s">
        <v>182</v>
      </c>
      <c r="C36" t="s">
        <v>108</v>
      </c>
      <c r="D36" t="s">
        <v>183</v>
      </c>
      <c r="E36" s="1">
        <v>27</v>
      </c>
      <c r="F36" s="1">
        <v>1</v>
      </c>
      <c r="G36" s="1">
        <v>28</v>
      </c>
    </row>
    <row r="37" spans="1:7" x14ac:dyDescent="0.25">
      <c r="B37" s="3" t="s">
        <v>146</v>
      </c>
      <c r="C37" t="s">
        <v>108</v>
      </c>
      <c r="D37" t="s">
        <v>147</v>
      </c>
      <c r="E37" s="1">
        <v>10</v>
      </c>
      <c r="F37" s="1">
        <v>4</v>
      </c>
      <c r="G37" s="1">
        <v>14</v>
      </c>
    </row>
    <row r="38" spans="1:7" x14ac:dyDescent="0.25">
      <c r="B38" s="3" t="s">
        <v>144</v>
      </c>
      <c r="C38" t="s">
        <v>108</v>
      </c>
      <c r="D38" t="s">
        <v>145</v>
      </c>
      <c r="E38" s="1">
        <v>1</v>
      </c>
      <c r="F38" s="1">
        <v>2</v>
      </c>
      <c r="G38" s="1">
        <v>3</v>
      </c>
    </row>
    <row r="39" spans="1:7" x14ac:dyDescent="0.25">
      <c r="A39" t="s">
        <v>262</v>
      </c>
      <c r="E39" s="1">
        <f t="shared" ref="E39:F39" si="4">SUM(E34:E38)</f>
        <v>144</v>
      </c>
      <c r="F39" s="1">
        <f t="shared" si="4"/>
        <v>23</v>
      </c>
      <c r="G39" s="1">
        <f>SUM(G34:G38)</f>
        <v>167</v>
      </c>
    </row>
    <row r="40" spans="1:7" x14ac:dyDescent="0.25">
      <c r="E40" s="1"/>
      <c r="F40" s="1"/>
      <c r="G40" s="1"/>
    </row>
    <row r="41" spans="1:7" x14ac:dyDescent="0.25">
      <c r="A41" t="s">
        <v>209</v>
      </c>
      <c r="B41" s="3" t="s">
        <v>210</v>
      </c>
      <c r="C41" t="s">
        <v>108</v>
      </c>
      <c r="D41" t="s">
        <v>209</v>
      </c>
      <c r="E41" s="1">
        <v>52</v>
      </c>
      <c r="F41" s="1">
        <v>3</v>
      </c>
      <c r="G41" s="1">
        <v>55</v>
      </c>
    </row>
    <row r="42" spans="1:7" x14ac:dyDescent="0.25">
      <c r="E42" s="1"/>
      <c r="F42" s="1"/>
      <c r="G42" s="1"/>
    </row>
    <row r="43" spans="1:7" x14ac:dyDescent="0.25">
      <c r="A43" t="s">
        <v>73</v>
      </c>
      <c r="B43" s="3" t="s">
        <v>188</v>
      </c>
      <c r="C43" t="s">
        <v>10</v>
      </c>
      <c r="D43" t="s">
        <v>189</v>
      </c>
      <c r="E43" s="1">
        <v>5</v>
      </c>
      <c r="F43" s="1">
        <v>2</v>
      </c>
      <c r="G43" s="1">
        <v>7</v>
      </c>
    </row>
    <row r="44" spans="1:7" x14ac:dyDescent="0.25">
      <c r="B44" s="3" t="s">
        <v>216</v>
      </c>
      <c r="C44" t="s">
        <v>76</v>
      </c>
      <c r="D44" t="s">
        <v>217</v>
      </c>
      <c r="E44" s="1">
        <v>1</v>
      </c>
      <c r="F44" s="1"/>
      <c r="G44" s="1">
        <v>1</v>
      </c>
    </row>
    <row r="45" spans="1:7" x14ac:dyDescent="0.25">
      <c r="B45" s="3" t="s">
        <v>186</v>
      </c>
      <c r="C45" t="s">
        <v>10</v>
      </c>
      <c r="D45" t="s">
        <v>187</v>
      </c>
      <c r="E45" s="1">
        <v>8</v>
      </c>
      <c r="F45" s="1">
        <v>1</v>
      </c>
      <c r="G45" s="1">
        <v>9</v>
      </c>
    </row>
    <row r="46" spans="1:7" x14ac:dyDescent="0.25">
      <c r="B46" s="3" t="s">
        <v>174</v>
      </c>
      <c r="C46" t="s">
        <v>10</v>
      </c>
      <c r="D46" t="s">
        <v>175</v>
      </c>
      <c r="E46" s="1">
        <v>8</v>
      </c>
      <c r="F46" s="1"/>
      <c r="G46" s="1">
        <v>8</v>
      </c>
    </row>
    <row r="47" spans="1:7" x14ac:dyDescent="0.25">
      <c r="B47" s="3" t="s">
        <v>74</v>
      </c>
      <c r="C47" t="s">
        <v>76</v>
      </c>
      <c r="D47" t="s">
        <v>75</v>
      </c>
      <c r="E47" s="1">
        <v>6</v>
      </c>
      <c r="F47" s="1">
        <v>1</v>
      </c>
      <c r="G47" s="1">
        <v>7</v>
      </c>
    </row>
    <row r="48" spans="1:7" x14ac:dyDescent="0.25">
      <c r="B48" s="3"/>
      <c r="C48" t="s">
        <v>58</v>
      </c>
      <c r="D48" t="s">
        <v>75</v>
      </c>
      <c r="E48" s="1">
        <v>1</v>
      </c>
      <c r="F48" s="1">
        <v>1</v>
      </c>
      <c r="G48" s="1">
        <v>2</v>
      </c>
    </row>
    <row r="49" spans="1:7" x14ac:dyDescent="0.25">
      <c r="A49" t="s">
        <v>263</v>
      </c>
      <c r="E49" s="1">
        <f t="shared" ref="E49:F49" si="5">SUM(E43:E48)</f>
        <v>29</v>
      </c>
      <c r="F49" s="1">
        <f t="shared" si="5"/>
        <v>5</v>
      </c>
      <c r="G49" s="1">
        <f>SUM(G43:G48)</f>
        <v>34</v>
      </c>
    </row>
    <row r="50" spans="1:7" x14ac:dyDescent="0.25">
      <c r="E50" s="1"/>
      <c r="F50" s="1"/>
      <c r="G50" s="1"/>
    </row>
    <row r="51" spans="1:7" x14ac:dyDescent="0.25">
      <c r="A51" t="s">
        <v>159</v>
      </c>
      <c r="B51" s="3" t="s">
        <v>160</v>
      </c>
      <c r="C51" t="s">
        <v>162</v>
      </c>
      <c r="D51" t="s">
        <v>161</v>
      </c>
      <c r="E51" s="1">
        <v>60</v>
      </c>
      <c r="F51" s="1"/>
      <c r="G51" s="1">
        <v>60</v>
      </c>
    </row>
    <row r="52" spans="1:7" x14ac:dyDescent="0.25">
      <c r="B52" s="3" t="s">
        <v>158</v>
      </c>
      <c r="C52" t="s">
        <v>10</v>
      </c>
      <c r="D52" t="s">
        <v>159</v>
      </c>
      <c r="E52" s="1">
        <v>31</v>
      </c>
      <c r="F52" s="1">
        <v>5</v>
      </c>
      <c r="G52" s="1">
        <v>36</v>
      </c>
    </row>
    <row r="53" spans="1:7" x14ac:dyDescent="0.25">
      <c r="A53" t="s">
        <v>244</v>
      </c>
      <c r="E53" s="1">
        <f t="shared" ref="E53:F53" si="6">SUM(E51:E52)</f>
        <v>91</v>
      </c>
      <c r="F53" s="1">
        <f t="shared" si="6"/>
        <v>5</v>
      </c>
      <c r="G53" s="1">
        <f>SUM(G51:G52)</f>
        <v>96</v>
      </c>
    </row>
    <row r="54" spans="1:7" x14ac:dyDescent="0.25">
      <c r="E54" s="1"/>
      <c r="F54" s="1"/>
      <c r="G54" s="1"/>
    </row>
    <row r="55" spans="1:7" x14ac:dyDescent="0.25">
      <c r="A55" t="s">
        <v>202</v>
      </c>
      <c r="B55" s="3" t="s">
        <v>192</v>
      </c>
      <c r="C55" t="s">
        <v>10</v>
      </c>
      <c r="D55" t="s">
        <v>193</v>
      </c>
      <c r="E55" s="1">
        <v>10</v>
      </c>
      <c r="F55" s="1">
        <v>2</v>
      </c>
      <c r="G55" s="1">
        <v>12</v>
      </c>
    </row>
    <row r="56" spans="1:7" x14ac:dyDescent="0.25">
      <c r="E56" s="1"/>
      <c r="F56" s="1"/>
      <c r="G56" s="1"/>
    </row>
    <row r="57" spans="1:7" x14ac:dyDescent="0.25">
      <c r="A57" t="s">
        <v>102</v>
      </c>
      <c r="B57" s="3" t="s">
        <v>103</v>
      </c>
      <c r="C57" t="s">
        <v>10</v>
      </c>
      <c r="D57" t="s">
        <v>104</v>
      </c>
      <c r="E57" s="1">
        <v>17</v>
      </c>
      <c r="F57" s="1">
        <v>8</v>
      </c>
      <c r="G57" s="1">
        <v>25</v>
      </c>
    </row>
    <row r="58" spans="1:7" x14ac:dyDescent="0.25">
      <c r="E58" s="1"/>
      <c r="F58" s="1"/>
      <c r="G58" s="1"/>
    </row>
    <row r="59" spans="1:7" x14ac:dyDescent="0.25">
      <c r="A59" t="s">
        <v>110</v>
      </c>
      <c r="B59" s="3" t="s">
        <v>109</v>
      </c>
      <c r="C59" t="s">
        <v>10</v>
      </c>
      <c r="D59" t="s">
        <v>110</v>
      </c>
      <c r="E59" s="1">
        <v>82</v>
      </c>
      <c r="F59" s="1">
        <v>2</v>
      </c>
      <c r="G59" s="1">
        <v>84</v>
      </c>
    </row>
    <row r="60" spans="1:7" x14ac:dyDescent="0.25">
      <c r="E60" s="1"/>
      <c r="F60" s="1"/>
      <c r="G60" s="1"/>
    </row>
    <row r="61" spans="1:7" x14ac:dyDescent="0.25">
      <c r="A61" s="4" t="s">
        <v>279</v>
      </c>
      <c r="B61" s="3"/>
      <c r="C61" s="3"/>
      <c r="D61" s="3"/>
      <c r="E61" s="2">
        <f t="shared" ref="E61:F61" si="7">SUM(E59,E57,E55,E53,E49,E41,E39,E32,E26,E15,E8)</f>
        <v>1491</v>
      </c>
      <c r="F61" s="2">
        <f t="shared" si="7"/>
        <v>148</v>
      </c>
      <c r="G61" s="2">
        <f>SUM(G59,G57,G55,G53,G49,G41,G39,G32,G26,G15,G8)</f>
        <v>1639</v>
      </c>
    </row>
    <row r="62" spans="1:7" x14ac:dyDescent="0.25">
      <c r="E62" s="1"/>
      <c r="F62" s="1"/>
      <c r="G62" s="1"/>
    </row>
    <row r="63" spans="1:7" x14ac:dyDescent="0.25">
      <c r="A63" s="4" t="s">
        <v>270</v>
      </c>
      <c r="E63" s="1"/>
      <c r="F63" s="1"/>
      <c r="G63" s="1"/>
    </row>
    <row r="64" spans="1:7" x14ac:dyDescent="0.25">
      <c r="A64" t="s">
        <v>66</v>
      </c>
      <c r="B64" s="3" t="s">
        <v>134</v>
      </c>
      <c r="C64" t="s">
        <v>69</v>
      </c>
      <c r="D64" t="s">
        <v>135</v>
      </c>
      <c r="E64" s="1">
        <v>6</v>
      </c>
      <c r="F64" s="1">
        <v>1</v>
      </c>
      <c r="G64" s="1">
        <v>7</v>
      </c>
    </row>
    <row r="65" spans="1:7" x14ac:dyDescent="0.25">
      <c r="B65" s="3"/>
      <c r="C65" t="s">
        <v>157</v>
      </c>
      <c r="D65" t="s">
        <v>135</v>
      </c>
      <c r="E65" s="1">
        <v>4</v>
      </c>
      <c r="F65" s="1">
        <v>1</v>
      </c>
      <c r="G65" s="1">
        <v>5</v>
      </c>
    </row>
    <row r="66" spans="1:7" x14ac:dyDescent="0.25">
      <c r="B66" s="3" t="s">
        <v>237</v>
      </c>
      <c r="C66" t="s">
        <v>226</v>
      </c>
      <c r="D66" t="s">
        <v>238</v>
      </c>
      <c r="E66" s="1">
        <v>19</v>
      </c>
      <c r="F66" s="1">
        <v>1</v>
      </c>
      <c r="G66" s="1">
        <v>20</v>
      </c>
    </row>
    <row r="67" spans="1:7" x14ac:dyDescent="0.25">
      <c r="B67" s="3" t="s">
        <v>65</v>
      </c>
      <c r="C67" t="s">
        <v>69</v>
      </c>
      <c r="D67" t="s">
        <v>123</v>
      </c>
      <c r="E67" s="1">
        <v>9</v>
      </c>
      <c r="F67" s="1">
        <v>6</v>
      </c>
      <c r="G67" s="1">
        <v>15</v>
      </c>
    </row>
    <row r="68" spans="1:7" x14ac:dyDescent="0.25">
      <c r="B68" s="3"/>
      <c r="C68" t="s">
        <v>157</v>
      </c>
      <c r="D68" t="s">
        <v>123</v>
      </c>
      <c r="E68" s="1"/>
      <c r="F68" s="1">
        <v>2</v>
      </c>
      <c r="G68" s="1">
        <v>2</v>
      </c>
    </row>
    <row r="69" spans="1:7" x14ac:dyDescent="0.25">
      <c r="B69" s="3" t="s">
        <v>67</v>
      </c>
      <c r="C69" t="s">
        <v>69</v>
      </c>
      <c r="D69" t="s">
        <v>68</v>
      </c>
      <c r="E69" s="1">
        <v>2</v>
      </c>
      <c r="F69" s="1">
        <v>4</v>
      </c>
      <c r="G69" s="1">
        <v>6</v>
      </c>
    </row>
    <row r="70" spans="1:7" x14ac:dyDescent="0.25">
      <c r="A70" t="s">
        <v>245</v>
      </c>
      <c r="E70" s="1">
        <f t="shared" ref="E70:F70" si="8">SUM(E64:E69)</f>
        <v>40</v>
      </c>
      <c r="F70" s="1">
        <f t="shared" si="8"/>
        <v>15</v>
      </c>
      <c r="G70" s="1">
        <f>SUM(G64:G69)</f>
        <v>55</v>
      </c>
    </row>
    <row r="71" spans="1:7" x14ac:dyDescent="0.25">
      <c r="E71" s="1"/>
      <c r="F71" s="1"/>
      <c r="G71" s="1"/>
    </row>
    <row r="72" spans="1:7" x14ac:dyDescent="0.25">
      <c r="A72" t="s">
        <v>19</v>
      </c>
      <c r="B72" s="3" t="s">
        <v>124</v>
      </c>
      <c r="C72" t="s">
        <v>69</v>
      </c>
      <c r="D72" t="s">
        <v>125</v>
      </c>
      <c r="E72" s="1">
        <v>128</v>
      </c>
      <c r="F72" s="1">
        <v>10</v>
      </c>
      <c r="G72" s="1">
        <v>138</v>
      </c>
    </row>
    <row r="73" spans="1:7" x14ac:dyDescent="0.25">
      <c r="B73" s="3" t="s">
        <v>184</v>
      </c>
      <c r="C73" t="s">
        <v>69</v>
      </c>
      <c r="D73" t="s">
        <v>185</v>
      </c>
      <c r="E73" s="1">
        <v>11</v>
      </c>
      <c r="F73" s="1"/>
      <c r="G73" s="1">
        <v>11</v>
      </c>
    </row>
    <row r="74" spans="1:7" x14ac:dyDescent="0.25">
      <c r="B74" s="3" t="s">
        <v>170</v>
      </c>
      <c r="C74" t="s">
        <v>69</v>
      </c>
      <c r="D74" t="s">
        <v>171</v>
      </c>
      <c r="E74" s="1">
        <v>15</v>
      </c>
      <c r="F74" s="1"/>
      <c r="G74" s="1">
        <v>15</v>
      </c>
    </row>
    <row r="75" spans="1:7" x14ac:dyDescent="0.25">
      <c r="B75" s="3" t="s">
        <v>222</v>
      </c>
      <c r="C75" t="s">
        <v>69</v>
      </c>
      <c r="D75" t="s">
        <v>223</v>
      </c>
      <c r="E75" s="1">
        <v>2</v>
      </c>
      <c r="F75" s="1"/>
      <c r="G75" s="1">
        <v>2</v>
      </c>
    </row>
    <row r="76" spans="1:7" x14ac:dyDescent="0.25">
      <c r="B76" s="3" t="s">
        <v>218</v>
      </c>
      <c r="C76" t="s">
        <v>69</v>
      </c>
      <c r="D76" t="s">
        <v>219</v>
      </c>
      <c r="E76" s="1">
        <v>8</v>
      </c>
      <c r="F76" s="1"/>
      <c r="G76" s="1">
        <v>8</v>
      </c>
    </row>
    <row r="77" spans="1:7" x14ac:dyDescent="0.25">
      <c r="B77" s="3" t="s">
        <v>132</v>
      </c>
      <c r="C77" t="s">
        <v>69</v>
      </c>
      <c r="D77" t="s">
        <v>133</v>
      </c>
      <c r="E77" s="1">
        <v>98</v>
      </c>
      <c r="F77" s="1">
        <v>8</v>
      </c>
      <c r="G77" s="1">
        <v>106</v>
      </c>
    </row>
    <row r="78" spans="1:7" x14ac:dyDescent="0.25">
      <c r="B78" s="3" t="s">
        <v>89</v>
      </c>
      <c r="C78" t="s">
        <v>69</v>
      </c>
      <c r="D78" t="s">
        <v>90</v>
      </c>
      <c r="E78" s="1">
        <v>69</v>
      </c>
      <c r="F78" s="1">
        <v>9</v>
      </c>
      <c r="G78" s="1">
        <v>78</v>
      </c>
    </row>
    <row r="79" spans="1:7" x14ac:dyDescent="0.25">
      <c r="B79" s="3" t="s">
        <v>239</v>
      </c>
      <c r="C79" t="s">
        <v>226</v>
      </c>
      <c r="D79" t="s">
        <v>240</v>
      </c>
      <c r="E79" s="1">
        <v>2</v>
      </c>
      <c r="F79" s="1">
        <v>1</v>
      </c>
      <c r="G79" s="1">
        <v>3</v>
      </c>
    </row>
    <row r="80" spans="1:7" x14ac:dyDescent="0.25">
      <c r="A80" t="s">
        <v>246</v>
      </c>
      <c r="E80" s="1">
        <f t="shared" ref="E80:F80" si="9">SUM(E72:E79)</f>
        <v>333</v>
      </c>
      <c r="F80" s="1">
        <f t="shared" si="9"/>
        <v>28</v>
      </c>
      <c r="G80" s="1">
        <f>SUM(G72:G79)</f>
        <v>361</v>
      </c>
    </row>
    <row r="81" spans="1:7" x14ac:dyDescent="0.25">
      <c r="E81" s="1"/>
      <c r="F81" s="1"/>
      <c r="G81" s="1"/>
    </row>
    <row r="82" spans="1:7" x14ac:dyDescent="0.25">
      <c r="A82" t="s">
        <v>28</v>
      </c>
      <c r="B82" s="3" t="s">
        <v>27</v>
      </c>
      <c r="C82" t="s">
        <v>139</v>
      </c>
      <c r="D82" t="s">
        <v>138</v>
      </c>
      <c r="E82" s="1">
        <v>105</v>
      </c>
      <c r="F82" s="1">
        <v>5</v>
      </c>
      <c r="G82" s="1">
        <v>110</v>
      </c>
    </row>
    <row r="83" spans="1:7" x14ac:dyDescent="0.25">
      <c r="B83" s="3" t="s">
        <v>224</v>
      </c>
      <c r="C83" t="s">
        <v>226</v>
      </c>
      <c r="D83" t="s">
        <v>225</v>
      </c>
      <c r="E83" s="1">
        <v>14</v>
      </c>
      <c r="F83" s="1"/>
      <c r="G83" s="1">
        <v>14</v>
      </c>
    </row>
    <row r="84" spans="1:7" x14ac:dyDescent="0.25">
      <c r="A84" t="s">
        <v>247</v>
      </c>
      <c r="E84" s="1">
        <f t="shared" ref="E84:F84" si="10">SUM(E82:E83)</f>
        <v>119</v>
      </c>
      <c r="F84" s="1">
        <f t="shared" si="10"/>
        <v>5</v>
      </c>
      <c r="G84" s="1">
        <f>SUM(G82:G83)</f>
        <v>124</v>
      </c>
    </row>
    <row r="85" spans="1:7" x14ac:dyDescent="0.25">
      <c r="E85" s="1"/>
      <c r="F85" s="1"/>
      <c r="G85" s="1"/>
    </row>
    <row r="86" spans="1:7" x14ac:dyDescent="0.25">
      <c r="A86" s="4" t="s">
        <v>274</v>
      </c>
      <c r="B86" s="3"/>
      <c r="C86" s="3"/>
      <c r="D86" s="3"/>
      <c r="E86" s="2">
        <f t="shared" ref="E86:F86" si="11">SUM(E84,E80,E70)</f>
        <v>492</v>
      </c>
      <c r="F86" s="2">
        <f t="shared" si="11"/>
        <v>48</v>
      </c>
      <c r="G86" s="2">
        <f>SUM(G84,G80,G70)</f>
        <v>540</v>
      </c>
    </row>
    <row r="87" spans="1:7" x14ac:dyDescent="0.25">
      <c r="E87" s="1"/>
      <c r="F87" s="1"/>
      <c r="G87" s="1"/>
    </row>
    <row r="88" spans="1:7" x14ac:dyDescent="0.25">
      <c r="A88" s="4" t="s">
        <v>272</v>
      </c>
      <c r="E88" s="1"/>
      <c r="F88" s="1"/>
      <c r="G88" s="1"/>
    </row>
    <row r="89" spans="1:7" x14ac:dyDescent="0.25">
      <c r="A89" t="s">
        <v>120</v>
      </c>
      <c r="B89" s="3" t="s">
        <v>119</v>
      </c>
      <c r="C89" t="s">
        <v>31</v>
      </c>
      <c r="D89" t="s">
        <v>120</v>
      </c>
      <c r="E89" s="1">
        <v>40</v>
      </c>
      <c r="F89" s="1">
        <v>6</v>
      </c>
      <c r="G89" s="1">
        <v>46</v>
      </c>
    </row>
    <row r="90" spans="1:7" x14ac:dyDescent="0.25">
      <c r="E90" s="1"/>
      <c r="F90" s="1"/>
      <c r="G90" s="1"/>
    </row>
    <row r="91" spans="1:7" x14ac:dyDescent="0.25">
      <c r="A91" t="s">
        <v>52</v>
      </c>
      <c r="B91" s="3" t="s">
        <v>51</v>
      </c>
      <c r="C91" t="s">
        <v>31</v>
      </c>
      <c r="D91" t="s">
        <v>52</v>
      </c>
      <c r="E91" s="1">
        <v>409</v>
      </c>
      <c r="F91" s="1">
        <v>29</v>
      </c>
      <c r="G91" s="1">
        <v>438</v>
      </c>
    </row>
    <row r="92" spans="1:7" x14ac:dyDescent="0.25">
      <c r="E92" s="1"/>
      <c r="F92" s="1"/>
      <c r="G92" s="1"/>
    </row>
    <row r="93" spans="1:7" x14ac:dyDescent="0.25">
      <c r="A93" t="s">
        <v>86</v>
      </c>
      <c r="B93" s="3" t="s">
        <v>85</v>
      </c>
      <c r="C93" t="s">
        <v>31</v>
      </c>
      <c r="D93" t="s">
        <v>86</v>
      </c>
      <c r="E93" s="1">
        <v>2</v>
      </c>
      <c r="F93" s="1">
        <v>1</v>
      </c>
      <c r="G93" s="1">
        <v>3</v>
      </c>
    </row>
    <row r="94" spans="1:7" x14ac:dyDescent="0.25">
      <c r="B94" s="3"/>
      <c r="C94" t="s">
        <v>47</v>
      </c>
      <c r="D94" t="s">
        <v>86</v>
      </c>
      <c r="E94" s="1">
        <v>57</v>
      </c>
      <c r="F94" s="1">
        <v>8</v>
      </c>
      <c r="G94" s="1">
        <v>65</v>
      </c>
    </row>
    <row r="95" spans="1:7" x14ac:dyDescent="0.25">
      <c r="B95" s="3" t="s">
        <v>164</v>
      </c>
      <c r="C95" t="s">
        <v>84</v>
      </c>
      <c r="D95" t="s">
        <v>165</v>
      </c>
      <c r="E95" s="1"/>
      <c r="F95" s="1">
        <v>1</v>
      </c>
      <c r="G95" s="1">
        <v>1</v>
      </c>
    </row>
    <row r="96" spans="1:7" x14ac:dyDescent="0.25">
      <c r="B96" s="3" t="s">
        <v>211</v>
      </c>
      <c r="C96" t="s">
        <v>47</v>
      </c>
      <c r="D96" t="s">
        <v>212</v>
      </c>
      <c r="E96" s="1">
        <v>31</v>
      </c>
      <c r="F96" s="1">
        <v>5</v>
      </c>
      <c r="G96" s="1">
        <v>36</v>
      </c>
    </row>
    <row r="97" spans="1:7" x14ac:dyDescent="0.25">
      <c r="B97" s="3" t="s">
        <v>213</v>
      </c>
      <c r="C97" t="s">
        <v>215</v>
      </c>
      <c r="D97" t="s">
        <v>214</v>
      </c>
      <c r="E97" s="1">
        <v>49</v>
      </c>
      <c r="F97" s="1">
        <v>1</v>
      </c>
      <c r="G97" s="1">
        <v>50</v>
      </c>
    </row>
    <row r="98" spans="1:7" x14ac:dyDescent="0.25">
      <c r="A98" t="s">
        <v>248</v>
      </c>
      <c r="E98" s="1">
        <f t="shared" ref="E98:F98" si="12">SUM(E93:E97)</f>
        <v>139</v>
      </c>
      <c r="F98" s="1">
        <f t="shared" si="12"/>
        <v>16</v>
      </c>
      <c r="G98" s="1">
        <f>SUM(G93:G97)</f>
        <v>155</v>
      </c>
    </row>
    <row r="99" spans="1:7" x14ac:dyDescent="0.25">
      <c r="E99" s="1"/>
      <c r="F99" s="1"/>
      <c r="G99" s="1"/>
    </row>
    <row r="100" spans="1:7" x14ac:dyDescent="0.25">
      <c r="A100" t="s">
        <v>77</v>
      </c>
      <c r="B100" s="3" t="s">
        <v>78</v>
      </c>
      <c r="C100" t="s">
        <v>47</v>
      </c>
      <c r="D100" t="s">
        <v>79</v>
      </c>
      <c r="E100" s="1">
        <v>35</v>
      </c>
      <c r="F100" s="1">
        <v>6</v>
      </c>
      <c r="G100" s="1">
        <v>41</v>
      </c>
    </row>
    <row r="101" spans="1:7" x14ac:dyDescent="0.25">
      <c r="B101" s="3" t="s">
        <v>172</v>
      </c>
      <c r="C101" t="s">
        <v>31</v>
      </c>
      <c r="D101" t="s">
        <v>173</v>
      </c>
      <c r="E101" s="1">
        <v>26</v>
      </c>
      <c r="F101" s="1">
        <v>6</v>
      </c>
      <c r="G101" s="1">
        <v>32</v>
      </c>
    </row>
    <row r="102" spans="1:7" x14ac:dyDescent="0.25">
      <c r="A102" t="s">
        <v>250</v>
      </c>
      <c r="E102" s="1">
        <f t="shared" ref="E102:F102" si="13">SUM(E100:E101)</f>
        <v>61</v>
      </c>
      <c r="F102" s="1">
        <f t="shared" si="13"/>
        <v>12</v>
      </c>
      <c r="G102" s="1">
        <f>SUM(G100:G101)</f>
        <v>73</v>
      </c>
    </row>
    <row r="103" spans="1:7" x14ac:dyDescent="0.25">
      <c r="E103" s="1"/>
      <c r="F103" s="1"/>
      <c r="G103" s="1"/>
    </row>
    <row r="104" spans="1:7" x14ac:dyDescent="0.25">
      <c r="A104" t="s">
        <v>45</v>
      </c>
      <c r="B104" s="3" t="s">
        <v>44</v>
      </c>
      <c r="C104" t="s">
        <v>31</v>
      </c>
      <c r="D104" t="s">
        <v>46</v>
      </c>
      <c r="E104" s="1">
        <v>13</v>
      </c>
      <c r="F104" s="1">
        <v>6</v>
      </c>
      <c r="G104" s="1">
        <v>19</v>
      </c>
    </row>
    <row r="105" spans="1:7" x14ac:dyDescent="0.25">
      <c r="B105" s="3"/>
      <c r="C105" t="s">
        <v>47</v>
      </c>
      <c r="D105" t="s">
        <v>46</v>
      </c>
      <c r="E105" s="1">
        <v>132</v>
      </c>
      <c r="F105" s="1">
        <v>23</v>
      </c>
      <c r="G105" s="1">
        <v>155</v>
      </c>
    </row>
    <row r="106" spans="1:7" x14ac:dyDescent="0.25">
      <c r="A106" t="s">
        <v>251</v>
      </c>
      <c r="E106" s="1">
        <f t="shared" ref="E106:F106" si="14">SUM(E104:E105)</f>
        <v>145</v>
      </c>
      <c r="F106" s="1">
        <f t="shared" si="14"/>
        <v>29</v>
      </c>
      <c r="G106" s="1">
        <f>SUM(G104:G105)</f>
        <v>174</v>
      </c>
    </row>
    <row r="107" spans="1:7" x14ac:dyDescent="0.25">
      <c r="E107" s="1"/>
      <c r="F107" s="1"/>
      <c r="G107" s="1"/>
    </row>
    <row r="108" spans="1:7" x14ac:dyDescent="0.25">
      <c r="A108" t="s">
        <v>141</v>
      </c>
      <c r="B108" s="3" t="s">
        <v>140</v>
      </c>
      <c r="C108" t="s">
        <v>31</v>
      </c>
      <c r="D108" t="s">
        <v>163</v>
      </c>
      <c r="E108" s="1">
        <v>21</v>
      </c>
      <c r="F108" s="1">
        <v>4</v>
      </c>
      <c r="G108" s="1">
        <v>25</v>
      </c>
    </row>
    <row r="109" spans="1:7" x14ac:dyDescent="0.25">
      <c r="B109" s="3" t="s">
        <v>142</v>
      </c>
      <c r="C109" t="s">
        <v>47</v>
      </c>
      <c r="D109" t="s">
        <v>143</v>
      </c>
      <c r="E109" s="1">
        <v>18</v>
      </c>
      <c r="F109" s="1">
        <v>2</v>
      </c>
      <c r="G109" s="1">
        <v>20</v>
      </c>
    </row>
    <row r="110" spans="1:7" x14ac:dyDescent="0.25">
      <c r="A110" t="s">
        <v>264</v>
      </c>
      <c r="E110" s="1">
        <f t="shared" ref="E110:F110" si="15">SUM(E108:E109)</f>
        <v>39</v>
      </c>
      <c r="F110" s="1">
        <f t="shared" si="15"/>
        <v>6</v>
      </c>
      <c r="G110" s="1">
        <f>SUM(G108:G109)</f>
        <v>45</v>
      </c>
    </row>
    <row r="111" spans="1:7" x14ac:dyDescent="0.25">
      <c r="E111" s="1"/>
      <c r="F111" s="1"/>
      <c r="G111" s="1"/>
    </row>
    <row r="112" spans="1:7" x14ac:dyDescent="0.25">
      <c r="A112" t="s">
        <v>100</v>
      </c>
      <c r="B112" s="3" t="s">
        <v>99</v>
      </c>
      <c r="C112" t="s">
        <v>47</v>
      </c>
      <c r="D112" t="s">
        <v>101</v>
      </c>
      <c r="E112" s="1">
        <v>213</v>
      </c>
      <c r="F112" s="1">
        <v>27</v>
      </c>
      <c r="G112" s="1">
        <v>240</v>
      </c>
    </row>
    <row r="113" spans="1:7" x14ac:dyDescent="0.25">
      <c r="E113" s="1"/>
      <c r="F113" s="1"/>
      <c r="G113" s="1"/>
    </row>
    <row r="114" spans="1:7" x14ac:dyDescent="0.25">
      <c r="A114" t="s">
        <v>98</v>
      </c>
      <c r="B114" s="3" t="s">
        <v>97</v>
      </c>
      <c r="C114" t="s">
        <v>31</v>
      </c>
      <c r="D114" t="s">
        <v>118</v>
      </c>
      <c r="E114" s="1">
        <v>134</v>
      </c>
      <c r="F114" s="1">
        <v>25</v>
      </c>
      <c r="G114" s="1">
        <v>159</v>
      </c>
    </row>
    <row r="115" spans="1:7" x14ac:dyDescent="0.25">
      <c r="B115" s="3" t="s">
        <v>152</v>
      </c>
      <c r="C115" t="s">
        <v>47</v>
      </c>
      <c r="D115" t="s">
        <v>153</v>
      </c>
      <c r="E115" s="1">
        <v>15</v>
      </c>
      <c r="F115" s="1">
        <v>1</v>
      </c>
      <c r="G115" s="1">
        <v>16</v>
      </c>
    </row>
    <row r="116" spans="1:7" x14ac:dyDescent="0.25">
      <c r="B116" s="3"/>
      <c r="C116" t="s">
        <v>179</v>
      </c>
      <c r="D116" t="s">
        <v>153</v>
      </c>
      <c r="E116" s="1">
        <v>2</v>
      </c>
      <c r="F116" s="1">
        <v>1</v>
      </c>
      <c r="G116" s="1">
        <v>3</v>
      </c>
    </row>
    <row r="117" spans="1:7" x14ac:dyDescent="0.25">
      <c r="B117" s="3" t="s">
        <v>155</v>
      </c>
      <c r="C117" t="s">
        <v>47</v>
      </c>
      <c r="D117" t="s">
        <v>156</v>
      </c>
      <c r="E117" s="1">
        <v>5</v>
      </c>
      <c r="F117" s="1"/>
      <c r="G117" s="1">
        <v>5</v>
      </c>
    </row>
    <row r="118" spans="1:7" x14ac:dyDescent="0.25">
      <c r="B118" s="3"/>
      <c r="C118" t="s">
        <v>179</v>
      </c>
      <c r="D118" t="s">
        <v>156</v>
      </c>
      <c r="E118" s="1">
        <v>3</v>
      </c>
      <c r="F118" s="1"/>
      <c r="G118" s="1">
        <v>3</v>
      </c>
    </row>
    <row r="119" spans="1:7" x14ac:dyDescent="0.25">
      <c r="A119" t="s">
        <v>252</v>
      </c>
      <c r="E119" s="1">
        <f t="shared" ref="E119:F119" si="16">SUM(E114:E118)</f>
        <v>159</v>
      </c>
      <c r="F119" s="1">
        <f t="shared" si="16"/>
        <v>27</v>
      </c>
      <c r="G119" s="1">
        <f>SUM(G114:G118)</f>
        <v>186</v>
      </c>
    </row>
    <row r="120" spans="1:7" x14ac:dyDescent="0.25">
      <c r="E120" s="1"/>
      <c r="F120" s="1"/>
      <c r="G120" s="1"/>
    </row>
    <row r="121" spans="1:7" x14ac:dyDescent="0.25">
      <c r="A121" t="s">
        <v>81</v>
      </c>
      <c r="B121" s="3" t="s">
        <v>194</v>
      </c>
      <c r="C121" t="s">
        <v>47</v>
      </c>
      <c r="D121" t="s">
        <v>195</v>
      </c>
      <c r="E121" s="1">
        <v>17</v>
      </c>
      <c r="F121" s="1">
        <v>4</v>
      </c>
      <c r="G121" s="1">
        <v>21</v>
      </c>
    </row>
    <row r="122" spans="1:7" x14ac:dyDescent="0.25">
      <c r="B122" s="3" t="s">
        <v>80</v>
      </c>
      <c r="C122" t="s">
        <v>31</v>
      </c>
      <c r="D122" t="s">
        <v>81</v>
      </c>
      <c r="E122" s="1">
        <v>46</v>
      </c>
      <c r="F122" s="1">
        <v>10</v>
      </c>
      <c r="G122" s="1">
        <v>56</v>
      </c>
    </row>
    <row r="123" spans="1:7" x14ac:dyDescent="0.25">
      <c r="B123" s="3"/>
      <c r="C123" t="s">
        <v>47</v>
      </c>
      <c r="D123" t="s">
        <v>81</v>
      </c>
      <c r="E123" s="1">
        <v>2</v>
      </c>
      <c r="F123" s="1"/>
      <c r="G123" s="1">
        <v>2</v>
      </c>
    </row>
    <row r="124" spans="1:7" x14ac:dyDescent="0.25">
      <c r="B124" s="3" t="s">
        <v>82</v>
      </c>
      <c r="C124" t="s">
        <v>47</v>
      </c>
      <c r="D124" t="s">
        <v>83</v>
      </c>
      <c r="E124" s="1">
        <v>32</v>
      </c>
      <c r="F124" s="1">
        <v>2</v>
      </c>
      <c r="G124" s="1">
        <v>34</v>
      </c>
    </row>
    <row r="125" spans="1:7" x14ac:dyDescent="0.25">
      <c r="B125" s="3"/>
      <c r="C125" t="s">
        <v>179</v>
      </c>
      <c r="D125" t="s">
        <v>83</v>
      </c>
      <c r="E125" s="1">
        <v>2</v>
      </c>
      <c r="F125" s="1"/>
      <c r="G125" s="1">
        <v>2</v>
      </c>
    </row>
    <row r="126" spans="1:7" x14ac:dyDescent="0.25">
      <c r="B126" s="3" t="s">
        <v>220</v>
      </c>
      <c r="C126" t="s">
        <v>47</v>
      </c>
      <c r="D126" t="s">
        <v>221</v>
      </c>
      <c r="E126" s="1">
        <v>5</v>
      </c>
      <c r="F126" s="1"/>
      <c r="G126" s="1">
        <v>5</v>
      </c>
    </row>
    <row r="127" spans="1:7" x14ac:dyDescent="0.25">
      <c r="A127" t="s">
        <v>249</v>
      </c>
      <c r="E127" s="1">
        <f t="shared" ref="E127:F127" si="17">SUM(E121:E126)</f>
        <v>104</v>
      </c>
      <c r="F127" s="1">
        <f t="shared" si="17"/>
        <v>16</v>
      </c>
      <c r="G127" s="1">
        <f>SUM(G121:G126)</f>
        <v>120</v>
      </c>
    </row>
    <row r="128" spans="1:7" x14ac:dyDescent="0.25">
      <c r="E128" s="1"/>
      <c r="F128" s="1"/>
      <c r="G128" s="1"/>
    </row>
    <row r="129" spans="1:7" x14ac:dyDescent="0.25">
      <c r="A129" t="s">
        <v>169</v>
      </c>
      <c r="B129" s="3" t="s">
        <v>227</v>
      </c>
      <c r="C129" t="s">
        <v>179</v>
      </c>
      <c r="D129" t="s">
        <v>228</v>
      </c>
      <c r="E129" s="1">
        <v>1</v>
      </c>
      <c r="F129" s="1">
        <v>2</v>
      </c>
      <c r="G129" s="1">
        <v>3</v>
      </c>
    </row>
    <row r="130" spans="1:7" x14ac:dyDescent="0.25">
      <c r="B130" s="3" t="s">
        <v>168</v>
      </c>
      <c r="C130" t="s">
        <v>31</v>
      </c>
      <c r="D130" t="s">
        <v>169</v>
      </c>
      <c r="E130" s="1">
        <v>8</v>
      </c>
      <c r="F130" s="1">
        <v>2</v>
      </c>
      <c r="G130" s="1">
        <v>10</v>
      </c>
    </row>
    <row r="131" spans="1:7" x14ac:dyDescent="0.25">
      <c r="B131" s="3"/>
      <c r="C131" t="s">
        <v>47</v>
      </c>
      <c r="D131" t="s">
        <v>169</v>
      </c>
      <c r="E131" s="1">
        <v>56</v>
      </c>
      <c r="F131" s="1"/>
      <c r="G131" s="1">
        <v>56</v>
      </c>
    </row>
    <row r="132" spans="1:7" x14ac:dyDescent="0.25">
      <c r="A132" t="s">
        <v>253</v>
      </c>
      <c r="E132" s="1">
        <f t="shared" ref="E132:F132" si="18">SUM(E129:E131)</f>
        <v>65</v>
      </c>
      <c r="F132" s="1">
        <f t="shared" si="18"/>
        <v>4</v>
      </c>
      <c r="G132" s="1">
        <f>SUM(G129:G131)</f>
        <v>69</v>
      </c>
    </row>
    <row r="133" spans="1:7" x14ac:dyDescent="0.25">
      <c r="E133" s="1"/>
      <c r="F133" s="1"/>
      <c r="G133" s="1"/>
    </row>
    <row r="134" spans="1:7" x14ac:dyDescent="0.25">
      <c r="A134" t="s">
        <v>35</v>
      </c>
      <c r="B134" s="3" t="s">
        <v>177</v>
      </c>
      <c r="C134" t="s">
        <v>31</v>
      </c>
      <c r="D134" t="s">
        <v>178</v>
      </c>
      <c r="E134" s="1">
        <v>18</v>
      </c>
      <c r="F134" s="1">
        <v>1</v>
      </c>
      <c r="G134" s="1">
        <v>19</v>
      </c>
    </row>
    <row r="135" spans="1:7" x14ac:dyDescent="0.25">
      <c r="B135" s="3" t="s">
        <v>34</v>
      </c>
      <c r="C135" t="s">
        <v>31</v>
      </c>
      <c r="D135" t="s">
        <v>35</v>
      </c>
      <c r="E135" s="1">
        <v>134</v>
      </c>
      <c r="F135" s="1">
        <v>11</v>
      </c>
      <c r="G135" s="1">
        <v>145</v>
      </c>
    </row>
    <row r="136" spans="1:7" x14ac:dyDescent="0.25">
      <c r="A136" t="s">
        <v>254</v>
      </c>
      <c r="E136" s="1">
        <f t="shared" ref="E136:F136" si="19">SUM(E134:E135)</f>
        <v>152</v>
      </c>
      <c r="F136" s="1">
        <f t="shared" si="19"/>
        <v>12</v>
      </c>
      <c r="G136" s="1">
        <f>SUM(G134:G135)</f>
        <v>164</v>
      </c>
    </row>
    <row r="137" spans="1:7" x14ac:dyDescent="0.25">
      <c r="E137" s="1"/>
      <c r="F137" s="1"/>
      <c r="G137" s="1"/>
    </row>
    <row r="138" spans="1:7" x14ac:dyDescent="0.25">
      <c r="A138" t="s">
        <v>30</v>
      </c>
      <c r="B138" s="3" t="s">
        <v>29</v>
      </c>
      <c r="C138" t="s">
        <v>31</v>
      </c>
      <c r="D138" t="s">
        <v>30</v>
      </c>
      <c r="E138" s="1">
        <v>533</v>
      </c>
      <c r="F138" s="1">
        <v>51</v>
      </c>
      <c r="G138" s="1">
        <v>584</v>
      </c>
    </row>
    <row r="139" spans="1:7" x14ac:dyDescent="0.25">
      <c r="B139" s="3"/>
      <c r="C139" t="s">
        <v>47</v>
      </c>
      <c r="D139" t="s">
        <v>30</v>
      </c>
      <c r="E139" s="1">
        <v>3</v>
      </c>
      <c r="F139" s="1">
        <v>2</v>
      </c>
      <c r="G139" s="1">
        <v>5</v>
      </c>
    </row>
    <row r="140" spans="1:7" x14ac:dyDescent="0.25">
      <c r="A140" t="s">
        <v>265</v>
      </c>
      <c r="E140" s="1">
        <f t="shared" ref="E140:F140" si="20">SUM(E138:E139)</f>
        <v>536</v>
      </c>
      <c r="F140" s="1">
        <f t="shared" si="20"/>
        <v>53</v>
      </c>
      <c r="G140" s="1">
        <f>SUM(G138:G139)</f>
        <v>589</v>
      </c>
    </row>
    <row r="141" spans="1:7" x14ac:dyDescent="0.25">
      <c r="E141" s="1"/>
      <c r="F141" s="1"/>
      <c r="G141" s="1"/>
    </row>
    <row r="142" spans="1:7" x14ac:dyDescent="0.25">
      <c r="A142" t="s">
        <v>33</v>
      </c>
      <c r="B142" s="3" t="s">
        <v>130</v>
      </c>
      <c r="C142" t="s">
        <v>47</v>
      </c>
      <c r="D142" t="s">
        <v>131</v>
      </c>
      <c r="E142" s="1">
        <v>9</v>
      </c>
      <c r="F142" s="1">
        <v>7</v>
      </c>
      <c r="G142" s="1">
        <v>16</v>
      </c>
    </row>
    <row r="143" spans="1:7" x14ac:dyDescent="0.25">
      <c r="B143" s="3" t="s">
        <v>32</v>
      </c>
      <c r="C143" t="s">
        <v>31</v>
      </c>
      <c r="D143" t="s">
        <v>33</v>
      </c>
      <c r="E143" s="1">
        <v>183</v>
      </c>
      <c r="F143" s="1">
        <v>29</v>
      </c>
      <c r="G143" s="1">
        <v>212</v>
      </c>
    </row>
    <row r="144" spans="1:7" x14ac:dyDescent="0.25">
      <c r="A144" t="s">
        <v>266</v>
      </c>
      <c r="E144" s="1">
        <f t="shared" ref="E144:F144" si="21">SUM(E142:E143)</f>
        <v>192</v>
      </c>
      <c r="F144" s="1">
        <f t="shared" si="21"/>
        <v>36</v>
      </c>
      <c r="G144" s="1">
        <f>SUM(G142:G143)</f>
        <v>228</v>
      </c>
    </row>
    <row r="145" spans="1:7" x14ac:dyDescent="0.25">
      <c r="E145" s="1"/>
      <c r="F145" s="1"/>
      <c r="G145" s="1"/>
    </row>
    <row r="146" spans="1:7" x14ac:dyDescent="0.25">
      <c r="A146" s="4" t="s">
        <v>272</v>
      </c>
      <c r="B146" s="3"/>
      <c r="C146" s="3"/>
      <c r="D146" s="3"/>
      <c r="E146" s="2">
        <f t="shared" ref="E146:F146" si="22">SUM(E144,E140,E136,E132,E127,E119,E112,E110,E106,E102,E98,E91,E89)</f>
        <v>2254</v>
      </c>
      <c r="F146" s="2">
        <f t="shared" si="22"/>
        <v>273</v>
      </c>
      <c r="G146" s="2">
        <f>SUM(G144,G140,G136,G132,G127,G119,G112,G110,G106,G102,G98,G91,G89)</f>
        <v>2527</v>
      </c>
    </row>
    <row r="147" spans="1:7" x14ac:dyDescent="0.25">
      <c r="E147" s="1"/>
      <c r="F147" s="1"/>
      <c r="G147" s="1"/>
    </row>
    <row r="148" spans="1:7" x14ac:dyDescent="0.25">
      <c r="A148" s="4" t="s">
        <v>271</v>
      </c>
      <c r="E148" s="1"/>
      <c r="F148" s="1"/>
      <c r="G148" s="1"/>
    </row>
    <row r="149" spans="1:7" x14ac:dyDescent="0.25">
      <c r="A149" t="s">
        <v>4</v>
      </c>
      <c r="B149" s="3" t="s">
        <v>5</v>
      </c>
      <c r="C149" t="s">
        <v>7</v>
      </c>
      <c r="D149" t="s">
        <v>6</v>
      </c>
      <c r="E149" s="1">
        <v>461</v>
      </c>
      <c r="F149" s="1">
        <v>86</v>
      </c>
      <c r="G149" s="1">
        <v>547</v>
      </c>
    </row>
    <row r="150" spans="1:7" x14ac:dyDescent="0.25">
      <c r="B150" s="3" t="s">
        <v>48</v>
      </c>
      <c r="C150" t="s">
        <v>50</v>
      </c>
      <c r="D150" t="s">
        <v>49</v>
      </c>
      <c r="E150" s="1">
        <v>379</v>
      </c>
      <c r="F150" s="1">
        <v>21</v>
      </c>
      <c r="G150" s="1">
        <v>400</v>
      </c>
    </row>
    <row r="151" spans="1:7" x14ac:dyDescent="0.25">
      <c r="A151" t="s">
        <v>267</v>
      </c>
      <c r="E151" s="1">
        <f t="shared" ref="E151:F151" si="23">SUM(E149:E150)</f>
        <v>840</v>
      </c>
      <c r="F151" s="1">
        <f t="shared" si="23"/>
        <v>107</v>
      </c>
      <c r="G151" s="1">
        <f>SUM(G149:G150)</f>
        <v>947</v>
      </c>
    </row>
    <row r="152" spans="1:7" x14ac:dyDescent="0.25">
      <c r="E152" s="1"/>
      <c r="F152" s="1"/>
      <c r="G152" s="1"/>
    </row>
    <row r="153" spans="1:7" x14ac:dyDescent="0.25">
      <c r="A153" t="s">
        <v>43</v>
      </c>
      <c r="B153" s="3" t="s">
        <v>42</v>
      </c>
      <c r="C153" t="s">
        <v>7</v>
      </c>
      <c r="D153" t="s">
        <v>43</v>
      </c>
      <c r="E153" s="1">
        <v>125</v>
      </c>
      <c r="F153" s="1">
        <v>36</v>
      </c>
      <c r="G153" s="1">
        <v>161</v>
      </c>
    </row>
    <row r="154" spans="1:7" x14ac:dyDescent="0.25">
      <c r="B154" s="3" t="s">
        <v>180</v>
      </c>
      <c r="C154" t="s">
        <v>50</v>
      </c>
      <c r="D154" t="s">
        <v>181</v>
      </c>
      <c r="E154" s="1">
        <v>83</v>
      </c>
      <c r="F154" s="1">
        <v>1</v>
      </c>
      <c r="G154" s="1">
        <v>84</v>
      </c>
    </row>
    <row r="155" spans="1:7" x14ac:dyDescent="0.25">
      <c r="A155" t="s">
        <v>255</v>
      </c>
      <c r="E155" s="1">
        <f t="shared" ref="E155:F155" si="24">SUM(E153:E154)</f>
        <v>208</v>
      </c>
      <c r="F155" s="1">
        <f t="shared" si="24"/>
        <v>37</v>
      </c>
      <c r="G155" s="1">
        <f>SUM(G153:G154)</f>
        <v>245</v>
      </c>
    </row>
    <row r="156" spans="1:7" x14ac:dyDescent="0.25">
      <c r="E156" s="1"/>
      <c r="F156" s="1"/>
      <c r="G156" s="1"/>
    </row>
    <row r="157" spans="1:7" x14ac:dyDescent="0.25">
      <c r="A157" t="s">
        <v>14</v>
      </c>
      <c r="B157" s="3" t="s">
        <v>13</v>
      </c>
      <c r="C157" t="s">
        <v>7</v>
      </c>
      <c r="D157" t="s">
        <v>14</v>
      </c>
      <c r="E157" s="1">
        <v>396</v>
      </c>
      <c r="F157" s="1">
        <v>44</v>
      </c>
      <c r="G157" s="1">
        <v>440</v>
      </c>
    </row>
    <row r="158" spans="1:7" x14ac:dyDescent="0.25">
      <c r="B158" s="3" t="s">
        <v>200</v>
      </c>
      <c r="C158" t="s">
        <v>50</v>
      </c>
      <c r="D158" t="s">
        <v>201</v>
      </c>
      <c r="E158" s="1">
        <v>269</v>
      </c>
      <c r="F158" s="1">
        <v>3</v>
      </c>
      <c r="G158" s="1">
        <v>272</v>
      </c>
    </row>
    <row r="159" spans="1:7" x14ac:dyDescent="0.25">
      <c r="A159" t="s">
        <v>256</v>
      </c>
      <c r="E159" s="1">
        <f t="shared" ref="E159:F159" si="25">SUM(E157:E158)</f>
        <v>665</v>
      </c>
      <c r="F159" s="1">
        <f t="shared" si="25"/>
        <v>47</v>
      </c>
      <c r="G159" s="1">
        <f>SUM(G157:G158)</f>
        <v>712</v>
      </c>
    </row>
    <row r="160" spans="1:7" x14ac:dyDescent="0.25">
      <c r="E160" s="1"/>
      <c r="F160" s="1"/>
      <c r="G160" s="1"/>
    </row>
    <row r="161" spans="1:7" x14ac:dyDescent="0.25">
      <c r="A161" t="s">
        <v>36</v>
      </c>
      <c r="B161" s="3" t="s">
        <v>114</v>
      </c>
      <c r="C161" t="s">
        <v>7</v>
      </c>
      <c r="D161" t="s">
        <v>115</v>
      </c>
      <c r="E161" s="1">
        <v>95</v>
      </c>
      <c r="F161" s="1">
        <v>18</v>
      </c>
      <c r="G161" s="1">
        <v>113</v>
      </c>
    </row>
    <row r="162" spans="1:7" x14ac:dyDescent="0.25">
      <c r="B162" s="3" t="s">
        <v>166</v>
      </c>
      <c r="C162" t="s">
        <v>7</v>
      </c>
      <c r="D162" t="s">
        <v>167</v>
      </c>
      <c r="E162" s="1">
        <v>45</v>
      </c>
      <c r="F162" s="1">
        <v>7</v>
      </c>
      <c r="G162" s="1">
        <v>52</v>
      </c>
    </row>
    <row r="163" spans="1:7" x14ac:dyDescent="0.25">
      <c r="B163" s="3" t="s">
        <v>37</v>
      </c>
      <c r="C163" t="s">
        <v>7</v>
      </c>
      <c r="D163" t="s">
        <v>38</v>
      </c>
      <c r="E163" s="1">
        <v>198</v>
      </c>
      <c r="F163" s="1">
        <v>51</v>
      </c>
      <c r="G163" s="1">
        <v>249</v>
      </c>
    </row>
    <row r="164" spans="1:7" x14ac:dyDescent="0.25">
      <c r="B164" s="3" t="s">
        <v>136</v>
      </c>
      <c r="C164" t="s">
        <v>7</v>
      </c>
      <c r="D164" t="s">
        <v>137</v>
      </c>
      <c r="E164" s="1">
        <v>50</v>
      </c>
      <c r="F164" s="1">
        <v>24</v>
      </c>
      <c r="G164" s="1">
        <v>74</v>
      </c>
    </row>
    <row r="165" spans="1:7" x14ac:dyDescent="0.25">
      <c r="B165" s="3" t="s">
        <v>59</v>
      </c>
      <c r="C165" t="s">
        <v>7</v>
      </c>
      <c r="D165" t="s">
        <v>60</v>
      </c>
      <c r="E165" s="1">
        <v>9</v>
      </c>
      <c r="F165" s="1">
        <v>1</v>
      </c>
      <c r="G165" s="1">
        <v>10</v>
      </c>
    </row>
    <row r="166" spans="1:7" x14ac:dyDescent="0.25">
      <c r="B166" s="3"/>
      <c r="C166" t="s">
        <v>126</v>
      </c>
      <c r="D166" t="s">
        <v>60</v>
      </c>
      <c r="E166" s="1">
        <v>2</v>
      </c>
      <c r="F166" s="1">
        <v>1</v>
      </c>
      <c r="G166" s="1">
        <v>3</v>
      </c>
    </row>
    <row r="167" spans="1:7" x14ac:dyDescent="0.25">
      <c r="A167" t="s">
        <v>257</v>
      </c>
      <c r="E167" s="1">
        <f t="shared" ref="E167:F167" si="26">SUM(E161:E166)</f>
        <v>399</v>
      </c>
      <c r="F167" s="1">
        <f t="shared" si="26"/>
        <v>102</v>
      </c>
      <c r="G167" s="1">
        <f>SUM(G161:G166)</f>
        <v>501</v>
      </c>
    </row>
    <row r="168" spans="1:7" x14ac:dyDescent="0.25">
      <c r="E168" s="1"/>
      <c r="F168" s="1"/>
      <c r="G168" s="1"/>
    </row>
    <row r="169" spans="1:7" x14ac:dyDescent="0.25">
      <c r="A169" t="s">
        <v>40</v>
      </c>
      <c r="B169" s="3" t="s">
        <v>39</v>
      </c>
      <c r="C169" t="s">
        <v>7</v>
      </c>
      <c r="D169" t="s">
        <v>41</v>
      </c>
      <c r="E169" s="1">
        <v>366</v>
      </c>
      <c r="F169" s="1">
        <v>23</v>
      </c>
      <c r="G169" s="1">
        <v>389</v>
      </c>
    </row>
    <row r="170" spans="1:7" x14ac:dyDescent="0.25">
      <c r="E170" s="1"/>
      <c r="F170" s="1"/>
      <c r="G170" s="1"/>
    </row>
    <row r="171" spans="1:7" x14ac:dyDescent="0.25">
      <c r="A171" t="s">
        <v>241</v>
      </c>
      <c r="B171" s="3" t="s">
        <v>11</v>
      </c>
      <c r="C171" t="s">
        <v>7</v>
      </c>
      <c r="D171" t="s">
        <v>12</v>
      </c>
      <c r="E171" s="1">
        <v>134</v>
      </c>
      <c r="F171" s="1">
        <v>26</v>
      </c>
      <c r="G171" s="1">
        <v>160</v>
      </c>
    </row>
    <row r="172" spans="1:7" x14ac:dyDescent="0.25">
      <c r="E172" s="1"/>
      <c r="F172" s="1"/>
      <c r="G172" s="1"/>
    </row>
    <row r="173" spans="1:7" x14ac:dyDescent="0.25">
      <c r="A173" t="s">
        <v>128</v>
      </c>
      <c r="B173" s="3" t="s">
        <v>127</v>
      </c>
      <c r="C173" t="s">
        <v>7</v>
      </c>
      <c r="D173" t="s">
        <v>129</v>
      </c>
      <c r="E173" s="1">
        <v>188</v>
      </c>
      <c r="F173" s="1">
        <v>23</v>
      </c>
      <c r="G173" s="1">
        <v>211</v>
      </c>
    </row>
    <row r="174" spans="1:7" x14ac:dyDescent="0.25">
      <c r="E174" s="1"/>
      <c r="F174" s="1"/>
      <c r="G174" s="1"/>
    </row>
    <row r="175" spans="1:7" x14ac:dyDescent="0.25">
      <c r="A175" t="s">
        <v>64</v>
      </c>
      <c r="B175" s="3" t="s">
        <v>63</v>
      </c>
      <c r="C175" t="s">
        <v>7</v>
      </c>
      <c r="D175" t="s">
        <v>64</v>
      </c>
      <c r="E175" s="1">
        <v>129</v>
      </c>
      <c r="F175" s="1">
        <v>17</v>
      </c>
      <c r="G175" s="1">
        <v>146</v>
      </c>
    </row>
    <row r="176" spans="1:7" x14ac:dyDescent="0.25">
      <c r="B176" s="3" t="s">
        <v>198</v>
      </c>
      <c r="C176" t="s">
        <v>50</v>
      </c>
      <c r="D176" t="s">
        <v>199</v>
      </c>
      <c r="E176" s="1">
        <v>66</v>
      </c>
      <c r="F176" s="1">
        <v>2</v>
      </c>
      <c r="G176" s="1">
        <v>68</v>
      </c>
    </row>
    <row r="177" spans="1:7" x14ac:dyDescent="0.25">
      <c r="A177" t="s">
        <v>268</v>
      </c>
      <c r="E177" s="1">
        <f t="shared" ref="E177:F177" si="27">SUM(E175:E176)</f>
        <v>195</v>
      </c>
      <c r="F177" s="1">
        <f t="shared" si="27"/>
        <v>19</v>
      </c>
      <c r="G177" s="1">
        <f>SUM(G175:G176)</f>
        <v>214</v>
      </c>
    </row>
    <row r="178" spans="1:7" x14ac:dyDescent="0.25">
      <c r="E178" s="1"/>
      <c r="F178" s="1"/>
      <c r="G178" s="1"/>
    </row>
    <row r="179" spans="1:7" x14ac:dyDescent="0.25">
      <c r="A179" t="s">
        <v>112</v>
      </c>
      <c r="B179" s="3" t="s">
        <v>111</v>
      </c>
      <c r="C179" t="s">
        <v>7</v>
      </c>
      <c r="D179" t="s">
        <v>113</v>
      </c>
      <c r="E179" s="1">
        <v>62</v>
      </c>
      <c r="F179" s="1">
        <v>5</v>
      </c>
      <c r="G179" s="1">
        <v>67</v>
      </c>
    </row>
    <row r="180" spans="1:7" x14ac:dyDescent="0.25">
      <c r="E180" s="1"/>
      <c r="F180" s="1"/>
      <c r="G180" s="1"/>
    </row>
    <row r="181" spans="1:7" x14ac:dyDescent="0.25">
      <c r="A181" s="4" t="s">
        <v>273</v>
      </c>
      <c r="B181" s="3"/>
      <c r="C181" s="3"/>
      <c r="D181" s="3"/>
      <c r="E181" s="2">
        <f t="shared" ref="E181:F181" si="28">SUM(E179,E177,E173,E171,E169,E167,E159,E155,E151)</f>
        <v>3057</v>
      </c>
      <c r="F181" s="2">
        <f t="shared" si="28"/>
        <v>389</v>
      </c>
      <c r="G181" s="2">
        <f>SUM(G179,G177,G173,G171,G169,G167,G159,G155,G151)</f>
        <v>3446</v>
      </c>
    </row>
    <row r="182" spans="1:7" x14ac:dyDescent="0.25">
      <c r="E182" s="1"/>
      <c r="F182" s="1"/>
      <c r="G182" s="1"/>
    </row>
    <row r="183" spans="1:7" x14ac:dyDescent="0.25">
      <c r="A183" s="4" t="s">
        <v>21</v>
      </c>
      <c r="E183" s="1"/>
      <c r="F183" s="1"/>
      <c r="G183" s="1"/>
    </row>
    <row r="184" spans="1:7" x14ac:dyDescent="0.25">
      <c r="A184" t="s">
        <v>21</v>
      </c>
      <c r="B184" s="3" t="s">
        <v>231</v>
      </c>
      <c r="C184" t="s">
        <v>72</v>
      </c>
      <c r="D184" t="s">
        <v>232</v>
      </c>
      <c r="E184" s="1">
        <v>2</v>
      </c>
      <c r="F184" s="1"/>
      <c r="G184" s="1">
        <v>2</v>
      </c>
    </row>
    <row r="185" spans="1:7" x14ac:dyDescent="0.25">
      <c r="B185" s="3" t="s">
        <v>70</v>
      </c>
      <c r="C185" t="s">
        <v>72</v>
      </c>
      <c r="D185" t="s">
        <v>71</v>
      </c>
      <c r="E185" s="1">
        <v>77</v>
      </c>
      <c r="F185" s="1">
        <v>5</v>
      </c>
      <c r="G185" s="1">
        <v>82</v>
      </c>
    </row>
    <row r="186" spans="1:7" x14ac:dyDescent="0.25">
      <c r="B186" s="3" t="s">
        <v>235</v>
      </c>
      <c r="C186" t="s">
        <v>154</v>
      </c>
      <c r="D186" t="s">
        <v>236</v>
      </c>
      <c r="E186" s="1">
        <v>10</v>
      </c>
      <c r="F186" s="1"/>
      <c r="G186" s="1">
        <v>10</v>
      </c>
    </row>
    <row r="187" spans="1:7" x14ac:dyDescent="0.25">
      <c r="B187" s="3" t="s">
        <v>22</v>
      </c>
      <c r="C187" t="s">
        <v>24</v>
      </c>
      <c r="D187" t="s">
        <v>23</v>
      </c>
      <c r="E187" s="1">
        <v>104</v>
      </c>
      <c r="F187" s="1">
        <v>24</v>
      </c>
      <c r="G187" s="1">
        <v>128</v>
      </c>
    </row>
    <row r="188" spans="1:7" x14ac:dyDescent="0.25">
      <c r="B188" s="3" t="s">
        <v>25</v>
      </c>
      <c r="C188" t="s">
        <v>18</v>
      </c>
      <c r="D188" t="s">
        <v>26</v>
      </c>
      <c r="E188" s="1">
        <v>3</v>
      </c>
      <c r="F188" s="1">
        <v>90</v>
      </c>
      <c r="G188" s="1">
        <v>93</v>
      </c>
    </row>
    <row r="189" spans="1:7" x14ac:dyDescent="0.25">
      <c r="B189" s="3"/>
      <c r="C189" t="s">
        <v>154</v>
      </c>
      <c r="D189" t="s">
        <v>26</v>
      </c>
      <c r="E189" s="1"/>
      <c r="F189" s="1">
        <v>1</v>
      </c>
      <c r="G189" s="1">
        <v>1</v>
      </c>
    </row>
    <row r="190" spans="1:7" x14ac:dyDescent="0.25">
      <c r="B190" s="3" t="s">
        <v>229</v>
      </c>
      <c r="C190" t="s">
        <v>154</v>
      </c>
      <c r="D190" t="s">
        <v>230</v>
      </c>
      <c r="E190" s="1">
        <v>6</v>
      </c>
      <c r="F190" s="1"/>
      <c r="G190" s="1">
        <v>6</v>
      </c>
    </row>
    <row r="191" spans="1:7" x14ac:dyDescent="0.25">
      <c r="B191" s="3" t="s">
        <v>116</v>
      </c>
      <c r="C191" t="s">
        <v>18</v>
      </c>
      <c r="D191" t="s">
        <v>117</v>
      </c>
      <c r="E191" s="1"/>
      <c r="F191" s="1">
        <v>3</v>
      </c>
      <c r="G191" s="1">
        <v>3</v>
      </c>
    </row>
    <row r="192" spans="1:7" x14ac:dyDescent="0.25">
      <c r="B192" s="3" t="s">
        <v>20</v>
      </c>
      <c r="C192" t="s">
        <v>72</v>
      </c>
      <c r="D192" t="s">
        <v>176</v>
      </c>
      <c r="E192" s="1">
        <v>634</v>
      </c>
      <c r="F192" s="1">
        <v>21</v>
      </c>
      <c r="G192" s="1">
        <v>655</v>
      </c>
    </row>
    <row r="193" spans="1:7" x14ac:dyDescent="0.25">
      <c r="A193" s="4" t="s">
        <v>259</v>
      </c>
      <c r="B193" s="4"/>
      <c r="C193" s="4"/>
      <c r="D193" s="4"/>
      <c r="E193" s="7">
        <f t="shared" ref="E193:F193" si="29">SUM(E184:E192)</f>
        <v>836</v>
      </c>
      <c r="F193" s="7">
        <f t="shared" si="29"/>
        <v>144</v>
      </c>
      <c r="G193" s="7">
        <f>SUM(G184:G192)</f>
        <v>980</v>
      </c>
    </row>
    <row r="194" spans="1:7" x14ac:dyDescent="0.25">
      <c r="E194" s="1"/>
      <c r="F194" s="1"/>
      <c r="G194" s="1"/>
    </row>
    <row r="195" spans="1:7" x14ac:dyDescent="0.25">
      <c r="A195" s="4" t="s">
        <v>280</v>
      </c>
      <c r="E195" s="1"/>
      <c r="F195" s="1"/>
      <c r="G195" s="1"/>
    </row>
    <row r="196" spans="1:7" x14ac:dyDescent="0.25">
      <c r="A196" t="s">
        <v>15</v>
      </c>
      <c r="B196" s="3" t="s">
        <v>16</v>
      </c>
      <c r="C196" t="s">
        <v>18</v>
      </c>
      <c r="D196" t="s">
        <v>17</v>
      </c>
      <c r="E196" s="1">
        <v>6</v>
      </c>
      <c r="F196" s="1">
        <v>42</v>
      </c>
      <c r="G196" s="1">
        <v>48</v>
      </c>
    </row>
    <row r="197" spans="1:7" x14ac:dyDescent="0.25">
      <c r="B197" s="3" t="s">
        <v>233</v>
      </c>
      <c r="C197" t="s">
        <v>18</v>
      </c>
      <c r="D197" t="s">
        <v>234</v>
      </c>
      <c r="E197" s="1">
        <v>1</v>
      </c>
      <c r="F197" s="1">
        <v>6</v>
      </c>
      <c r="G197" s="1">
        <v>7</v>
      </c>
    </row>
    <row r="198" spans="1:7" x14ac:dyDescent="0.25">
      <c r="A198" t="s">
        <v>258</v>
      </c>
      <c r="E198" s="1">
        <f t="shared" ref="E198:F198" si="30">SUM(E196:E197)</f>
        <v>7</v>
      </c>
      <c r="F198" s="1">
        <f t="shared" si="30"/>
        <v>48</v>
      </c>
      <c r="G198" s="1">
        <f>SUM(G196:G197)</f>
        <v>55</v>
      </c>
    </row>
    <row r="199" spans="1:7" x14ac:dyDescent="0.25">
      <c r="E199" s="1"/>
      <c r="F199" s="1"/>
      <c r="G199" s="1"/>
    </row>
    <row r="200" spans="1:7" x14ac:dyDescent="0.25">
      <c r="A200" s="8" t="s">
        <v>281</v>
      </c>
      <c r="B200" s="8"/>
      <c r="C200" s="8"/>
      <c r="D200" s="8"/>
      <c r="E200" s="9">
        <f t="shared" ref="E200:F200" si="31">SUM(E198,E193,E181,E146,E86,E61)</f>
        <v>8137</v>
      </c>
      <c r="F200" s="9">
        <f t="shared" si="31"/>
        <v>1050</v>
      </c>
      <c r="G200" s="9">
        <f>SUM(G198,G193,G181,G146,G86,G61)</f>
        <v>9187</v>
      </c>
    </row>
    <row r="202" spans="1:7" x14ac:dyDescent="0.25">
      <c r="A202" s="11" t="s">
        <v>283</v>
      </c>
      <c r="B202" s="12"/>
      <c r="C202" s="12"/>
      <c r="D202" s="12"/>
      <c r="E202" s="12"/>
      <c r="F202" s="12"/>
      <c r="G202" s="12"/>
    </row>
    <row r="203" spans="1:7" x14ac:dyDescent="0.25">
      <c r="A203" s="11" t="s">
        <v>284</v>
      </c>
      <c r="B203" s="12"/>
      <c r="C203" s="12"/>
      <c r="D203" s="12"/>
      <c r="E203" s="12"/>
      <c r="F203" s="12"/>
      <c r="G203" s="12"/>
    </row>
  </sheetData>
  <sheetProtection algorithmName="SHA-512" hashValue="f2bBZjQzyE2PzeUkZDJ+r2x7Ow18zeM1rVpfsC7ENJAGQRtFjlwHdPda+080rod57s9mSV9tBJ9/YatKjcxQ2g==" saltValue="jg/OmMLL13S3VU3XukfX3Q==" spinCount="100000" sheet="1" objects="1" scenarios="1"/>
  <mergeCells count="4">
    <mergeCell ref="A1:G1"/>
    <mergeCell ref="A2:G2"/>
    <mergeCell ref="A202:G202"/>
    <mergeCell ref="A203:G203"/>
  </mergeCells>
  <hyperlinks>
    <hyperlink ref="A202:D202" r:id="rId1" display="[Fall 2001 - Fact Sheet]"/>
    <hyperlink ref="A203:D203" r:id="rId2" display="[Institutional Research Home]"/>
    <hyperlink ref="A202:G202" r:id="rId3" display="[Fall 2015 - Fact Sheet]"/>
    <hyperlink ref="A203:G203" r:id="rId4" display="[Institutional Research Home]"/>
  </hyperlinks>
  <pageMargins left="0.7" right="0.7" top="0.75" bottom="0.75" header="0.3" footer="0.3"/>
  <pageSetup scale="83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UG_Status</vt:lpstr>
    </vt:vector>
  </TitlesOfParts>
  <Company>Buffalo State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Gachette, Yves</dc:creator>
  <cp:lastModifiedBy>Bonn, Michelle</cp:lastModifiedBy>
  <cp:lastPrinted>2015-10-09T14:25:40Z</cp:lastPrinted>
  <dcterms:created xsi:type="dcterms:W3CDTF">2015-09-28T13:41:26Z</dcterms:created>
  <dcterms:modified xsi:type="dcterms:W3CDTF">2015-11-18T18:47:13Z</dcterms:modified>
</cp:coreProperties>
</file>